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165" windowWidth="24240" windowHeight="11925" tabRatio="946"/>
  </bookViews>
  <sheets>
    <sheet name="ХВС" sheetId="1" r:id="rId1"/>
  </sheets>
  <definedNames>
    <definedName name="_xlnm._FilterDatabase" localSheetId="0" hidden="1">ХВС!$D$1:$D$620</definedName>
    <definedName name="_xlnm.Print_Area" localSheetId="0">ХВС!$A$1:$K$451</definedName>
  </definedNames>
  <calcPr calcId="145621"/>
</workbook>
</file>

<file path=xl/calcChain.xml><?xml version="1.0" encoding="utf-8"?>
<calcChain xmlns="http://schemas.openxmlformats.org/spreadsheetml/2006/main">
  <c r="K408" i="1" l="1"/>
  <c r="K409" i="1"/>
  <c r="K410" i="1"/>
  <c r="K411" i="1"/>
  <c r="K412" i="1"/>
  <c r="K413" i="1"/>
  <c r="K414" i="1"/>
  <c r="K417" i="1"/>
  <c r="K418" i="1"/>
  <c r="K421" i="1"/>
  <c r="K422" i="1"/>
  <c r="K423" i="1"/>
  <c r="K424" i="1"/>
  <c r="K425" i="1"/>
  <c r="K426" i="1"/>
  <c r="K429" i="1"/>
  <c r="K430" i="1"/>
  <c r="K431" i="1"/>
  <c r="K432" i="1"/>
  <c r="K433" i="1"/>
  <c r="K434" i="1"/>
  <c r="K407" i="1"/>
  <c r="K400" i="1"/>
  <c r="K401" i="1"/>
  <c r="K402" i="1"/>
  <c r="K403" i="1"/>
  <c r="K404" i="1"/>
  <c r="K399" i="1"/>
  <c r="K343" i="1" l="1"/>
  <c r="K344" i="1"/>
  <c r="K345" i="1"/>
  <c r="K346" i="1"/>
  <c r="K347" i="1"/>
  <c r="K348" i="1"/>
  <c r="K349" i="1"/>
  <c r="K350" i="1"/>
  <c r="K351" i="1"/>
  <c r="K352" i="1"/>
  <c r="K353" i="1"/>
  <c r="K354" i="1"/>
  <c r="K355" i="1"/>
  <c r="K356" i="1"/>
  <c r="K358" i="1"/>
  <c r="K359" i="1"/>
  <c r="K360" i="1"/>
  <c r="K361" i="1"/>
  <c r="K362" i="1"/>
  <c r="K363" i="1"/>
  <c r="K364" i="1"/>
  <c r="K365" i="1"/>
  <c r="K366" i="1"/>
  <c r="K367" i="1"/>
  <c r="K368" i="1"/>
  <c r="K342" i="1"/>
  <c r="K341" i="1"/>
  <c r="K340" i="1"/>
  <c r="K339" i="1"/>
  <c r="K335" i="1"/>
  <c r="K336" i="1"/>
  <c r="K337" i="1"/>
  <c r="K338" i="1"/>
  <c r="K317" i="1"/>
  <c r="K318" i="1"/>
  <c r="K319" i="1"/>
  <c r="K320" i="1"/>
  <c r="K321" i="1"/>
  <c r="K322" i="1"/>
  <c r="K323" i="1"/>
  <c r="K324" i="1"/>
  <c r="K326" i="1"/>
  <c r="K327" i="1"/>
  <c r="K328" i="1"/>
  <c r="K329" i="1"/>
  <c r="K330" i="1"/>
  <c r="K331" i="1"/>
  <c r="K332" i="1"/>
  <c r="K333" i="1"/>
  <c r="K334" i="1"/>
  <c r="K316" i="1"/>
  <c r="K315" i="1"/>
  <c r="P60" i="1" l="1"/>
  <c r="A59" i="1"/>
  <c r="P213" i="1" l="1"/>
  <c r="P211" i="1"/>
  <c r="P239" i="1" l="1"/>
  <c r="P220" i="1" l="1"/>
  <c r="P140" i="1" l="1"/>
  <c r="P80" i="1" l="1"/>
  <c r="P78" i="1"/>
  <c r="A77" i="1"/>
  <c r="A64" i="1" l="1"/>
  <c r="A61" i="1"/>
  <c r="P57" i="1"/>
  <c r="A56" i="1"/>
  <c r="P55" i="1"/>
  <c r="A15" i="1"/>
  <c r="A19" i="1" s="1"/>
  <c r="A23" i="1" s="1"/>
  <c r="A42" i="1" s="1"/>
  <c r="A44" i="1" s="1"/>
  <c r="A46" i="1" s="1"/>
  <c r="A48" i="1" s="1"/>
  <c r="A50" i="1" s="1"/>
  <c r="A52" i="1" s="1"/>
  <c r="A54" i="1" s="1"/>
  <c r="P241" i="1"/>
  <c r="A240" i="1"/>
  <c r="P145" i="1"/>
  <c r="P249" i="1"/>
  <c r="P247" i="1"/>
  <c r="A246" i="1"/>
  <c r="P245" i="1"/>
  <c r="P243" i="1"/>
  <c r="P10" i="1"/>
  <c r="P70" i="1"/>
  <c r="P446" i="1"/>
  <c r="P442" i="1"/>
  <c r="P440" i="1"/>
  <c r="P438" i="1"/>
  <c r="P437" i="1"/>
  <c r="P436" i="1"/>
  <c r="P313" i="1"/>
  <c r="P309" i="1"/>
  <c r="P307" i="1"/>
  <c r="P305" i="1"/>
  <c r="P303" i="1"/>
  <c r="P301" i="1"/>
  <c r="P298" i="1"/>
  <c r="P296" i="1"/>
  <c r="P294" i="1"/>
  <c r="P291" i="1"/>
  <c r="P288" i="1"/>
  <c r="P286" i="1"/>
  <c r="P284" i="1"/>
  <c r="P282" i="1"/>
  <c r="P280" i="1"/>
  <c r="P277" i="1"/>
  <c r="P275" i="1"/>
  <c r="P272" i="1"/>
  <c r="P270" i="1"/>
  <c r="P268" i="1"/>
  <c r="P266" i="1"/>
  <c r="P264" i="1"/>
  <c r="P262" i="1"/>
  <c r="P260" i="1"/>
  <c r="P258" i="1"/>
  <c r="P256" i="1"/>
  <c r="P237" i="1"/>
  <c r="P235" i="1"/>
  <c r="P231" i="1"/>
  <c r="P229" i="1"/>
  <c r="P227" i="1"/>
  <c r="P225" i="1"/>
  <c r="P222" i="1"/>
  <c r="P218" i="1"/>
  <c r="P216" i="1"/>
  <c r="P209" i="1"/>
  <c r="P207" i="1"/>
  <c r="P205" i="1"/>
  <c r="P203" i="1"/>
  <c r="P201" i="1"/>
  <c r="P199" i="1"/>
  <c r="P197" i="1"/>
  <c r="P195" i="1"/>
  <c r="P193" i="1"/>
  <c r="P191" i="1"/>
  <c r="P189" i="1"/>
  <c r="P184" i="1"/>
  <c r="P182" i="1"/>
  <c r="P180" i="1"/>
  <c r="P178" i="1"/>
  <c r="P176" i="1"/>
  <c r="P174" i="1"/>
  <c r="P172" i="1"/>
  <c r="P170" i="1"/>
  <c r="P168" i="1"/>
  <c r="P161" i="1"/>
  <c r="P153" i="1"/>
  <c r="P151" i="1"/>
  <c r="P149" i="1"/>
  <c r="P147" i="1"/>
  <c r="P143" i="1"/>
  <c r="P136" i="1"/>
  <c r="P134" i="1"/>
  <c r="P132" i="1"/>
  <c r="P128" i="1"/>
  <c r="P126" i="1"/>
  <c r="P124" i="1"/>
  <c r="P118" i="1"/>
  <c r="P114" i="1"/>
  <c r="P112" i="1"/>
  <c r="P110" i="1"/>
  <c r="P108" i="1"/>
  <c r="P106" i="1"/>
  <c r="P100" i="1"/>
  <c r="P98" i="1"/>
  <c r="P96" i="1"/>
  <c r="P94" i="1"/>
  <c r="P92" i="1"/>
  <c r="P90" i="1"/>
  <c r="P88" i="1"/>
  <c r="P86" i="1"/>
  <c r="P84" i="1"/>
  <c r="P82" i="1"/>
  <c r="P68" i="1"/>
  <c r="P66" i="1"/>
  <c r="P53" i="1"/>
  <c r="P51" i="1"/>
  <c r="P49" i="1"/>
  <c r="P47" i="1"/>
  <c r="P45" i="1"/>
  <c r="P43" i="1"/>
  <c r="P38" i="1"/>
  <c r="P36" i="1"/>
  <c r="P34" i="1"/>
  <c r="P32" i="1"/>
  <c r="P30" i="1"/>
  <c r="P28" i="1"/>
  <c r="P26" i="1"/>
  <c r="P24" i="1"/>
  <c r="P22" i="1"/>
  <c r="P20" i="1"/>
  <c r="P16" i="1"/>
  <c r="P13" i="1"/>
  <c r="A12" i="1"/>
  <c r="A58" i="1"/>
  <c r="A65" i="1" s="1"/>
  <c r="A69" i="1" s="1"/>
  <c r="A81" i="1"/>
  <c r="A83" i="1" s="1"/>
  <c r="A85" i="1" s="1"/>
  <c r="A87" i="1" s="1"/>
  <c r="A89" i="1" s="1"/>
  <c r="A91" i="1" s="1"/>
  <c r="A93" i="1" s="1"/>
  <c r="A95" i="1" s="1"/>
  <c r="A97" i="1" s="1"/>
  <c r="A99" i="1" s="1"/>
  <c r="A105" i="1" s="1"/>
  <c r="A107" i="1" s="1"/>
  <c r="A109" i="1" s="1"/>
  <c r="A111" i="1" s="1"/>
  <c r="A117" i="1" s="1"/>
  <c r="A142" i="1" s="1"/>
  <c r="A192" i="1"/>
  <c r="A194" i="1" s="1"/>
  <c r="A224" i="1"/>
  <c r="A226" i="1" s="1"/>
  <c r="A228" i="1" s="1"/>
  <c r="A146" i="1"/>
  <c r="A148" i="1"/>
  <c r="A150" i="1" s="1"/>
  <c r="A152" i="1" s="1"/>
  <c r="A167" i="1"/>
  <c r="A169" i="1" s="1"/>
  <c r="A171" i="1" s="1"/>
  <c r="A173" i="1" s="1"/>
  <c r="A175" i="1" s="1"/>
  <c r="A177" i="1"/>
  <c r="A179" i="1" s="1"/>
  <c r="A181" i="1" s="1"/>
  <c r="A183" i="1" s="1"/>
  <c r="A234" i="1"/>
  <c r="A242" i="1"/>
  <c r="A244" i="1" s="1"/>
  <c r="A232" i="1"/>
  <c r="A255" i="1"/>
  <c r="A259" i="1" s="1"/>
  <c r="A261" i="1" s="1"/>
  <c r="A263" i="1" s="1"/>
  <c r="A265" i="1" s="1"/>
  <c r="A267" i="1" s="1"/>
  <c r="A269" i="1" s="1"/>
  <c r="A271" i="1" s="1"/>
  <c r="A290" i="1"/>
  <c r="A300" i="1"/>
  <c r="A302" i="1" s="1"/>
  <c r="A304" i="1" s="1"/>
  <c r="A306" i="1"/>
  <c r="A308" i="1" s="1"/>
  <c r="A312" i="1" s="1"/>
  <c r="A435" i="1"/>
  <c r="A437" i="1" s="1"/>
  <c r="A275" i="1" l="1"/>
  <c r="A276" i="1" s="1"/>
  <c r="A279" i="1" s="1"/>
  <c r="A281" i="1" s="1"/>
  <c r="A283" i="1" s="1"/>
  <c r="A144" i="1"/>
</calcChain>
</file>

<file path=xl/sharedStrings.xml><?xml version="1.0" encoding="utf-8"?>
<sst xmlns="http://schemas.openxmlformats.org/spreadsheetml/2006/main" count="1576" uniqueCount="481">
  <si>
    <t>Приказ ЛенРТК</t>
  </si>
  <si>
    <t>Наименование организации</t>
  </si>
  <si>
    <t>Территория действия тарифа</t>
  </si>
  <si>
    <t>Вид услуги</t>
  </si>
  <si>
    <t>Тариф экономически обоснованный, руб./м3</t>
  </si>
  <si>
    <t>Тариф для населения, руб./м3</t>
  </si>
  <si>
    <t>Дата принятия</t>
  </si>
  <si>
    <t>Период действия тарифа</t>
  </si>
  <si>
    <t>Муниципальный район или городской округ</t>
  </si>
  <si>
    <t>Муниципальное образование, Городское поселение, Сельское поселение</t>
  </si>
  <si>
    <t>без учета налога на добавленную стоимость</t>
  </si>
  <si>
    <t>с учетом налога на добавленную стоимость</t>
  </si>
  <si>
    <t>Бокситогорский</t>
  </si>
  <si>
    <t>МО "Город Пикалево"</t>
  </si>
  <si>
    <t>транспортировка воды</t>
  </si>
  <si>
    <t>техническая вода</t>
  </si>
  <si>
    <t>питьевая вода</t>
  </si>
  <si>
    <t>МО "Ефимовское городское поселение"</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</si>
  <si>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</si>
  <si>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</si>
  <si>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</si>
  <si>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</si>
  <si>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</si>
  <si>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</si>
  <si>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МО "Волховское городское поселение"</t>
  </si>
  <si>
    <t>ЗАО "Агрофирма "Выборжец"</t>
  </si>
  <si>
    <t>Всеволожский</t>
  </si>
  <si>
    <t>МО "Колтушское сельское поселение"</t>
  </si>
  <si>
    <t>МП "Северное Ремонтно-эксплуатационное предприятие" &lt;*&gt;</t>
  </si>
  <si>
    <t>МО "Юкковское сельское поселение"</t>
  </si>
  <si>
    <t>МО "Токсовское городское поселение"</t>
  </si>
  <si>
    <t>МУП "Бугровские тепловые сети"</t>
  </si>
  <si>
    <t>МО "Бугровское сельское поселение"</t>
  </si>
  <si>
    <t>МО "Романовское сельское поселение"</t>
  </si>
  <si>
    <t>МО "Щегловское сельское поселение"</t>
  </si>
  <si>
    <t>ОАО "Всеволожские тепловые сети"</t>
  </si>
  <si>
    <t>МО "Город Всеволожск"</t>
  </si>
  <si>
    <t>ООО "Сертоловские коммунальные системы"</t>
  </si>
  <si>
    <t>МО "Сертоловское городское поселение"</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</si>
  <si>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</si>
  <si>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</si>
  <si>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</si>
  <si>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</si>
  <si>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МО "Лесколовское сельское поселение"</t>
  </si>
  <si>
    <t>ООО "СМЭУ Заневка"</t>
  </si>
  <si>
    <t>МО "Куйвозовское сельское поселение"</t>
  </si>
  <si>
    <t>МО "Новодевяткинское сельское поселение"</t>
  </si>
  <si>
    <t>ООО "Флагман"</t>
  </si>
  <si>
    <t>МО "Морозовское городское поселение"</t>
  </si>
  <si>
    <t>ООО "КУДРОВО-ГРАД"</t>
  </si>
  <si>
    <t xml:space="preserve">транспортировка воды </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</si>
  <si>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</si>
  <si>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</si>
  <si>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</si>
  <si>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</si>
  <si>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</si>
  <si>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ООО "Выборгская лесопромышленная корпорация"</t>
  </si>
  <si>
    <t>ООО "Газпром Трансгаз Санкт-Петербург"</t>
  </si>
  <si>
    <t>ООО "Светогорское жилищно-коммунальное хозяйство"</t>
  </si>
  <si>
    <t>Гатчинский</t>
  </si>
  <si>
    <t>МО "Вырицкое городское поселение"</t>
  </si>
  <si>
    <t xml:space="preserve"> МО "Большеколпанское сельское поселение"</t>
  </si>
  <si>
    <t>МУП "Водоканал"</t>
  </si>
  <si>
    <t>МО "Гатчинское городское поселение"</t>
  </si>
  <si>
    <t>МУП "Тепловые сети" г. Гатчина</t>
  </si>
  <si>
    <t>Ленинградская область</t>
  </si>
  <si>
    <t>ООО "Звезда"&lt;*&gt;</t>
  </si>
  <si>
    <t>МО "Таицкое городское поселение"</t>
  </si>
  <si>
    <t>Кингисеппский</t>
  </si>
  <si>
    <t>МО "Котельское сельское поселение"</t>
  </si>
  <si>
    <t>МО "Усть-Лужское сельское поселение" и МО "Вистинское сельское поселение"</t>
  </si>
  <si>
    <t>МО "Вистинское сельское поселение"</t>
  </si>
  <si>
    <t xml:space="preserve">питьевая вода </t>
  </si>
  <si>
    <t>МО "Опольевское сельское поселение"</t>
  </si>
  <si>
    <t xml:space="preserve">МО "Усть-Лужское сельское поселение" </t>
  </si>
  <si>
    <t>ООО" Ивангородский водоканал"&lt;*&gt;</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</si>
  <si>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</si>
  <si>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</si>
  <si>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</si>
  <si>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</si>
  <si>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</si>
  <si>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</si>
  <si>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</si>
  <si>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</si>
  <si>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МУП "НазияКомСервис"</t>
  </si>
  <si>
    <t>Кировский</t>
  </si>
  <si>
    <t>МО "Назиевское городское поселение"</t>
  </si>
  <si>
    <t>МУП "Путилово ЖКХ" &lt;*&gt;</t>
  </si>
  <si>
    <t>МО "Путиловское сельское поселение"</t>
  </si>
  <si>
    <t>МО "Шумское сельское посел ение"(для населения, проживающегопо ул. ПМК-17)</t>
  </si>
  <si>
    <t>МО "Шумское сельское поселение"</t>
  </si>
  <si>
    <t>МО "Шлиссельбургское городское поселение"</t>
  </si>
  <si>
    <t>МО "Приладожское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</si>
  <si>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</si>
  <si>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</si>
  <si>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</si>
  <si>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</si>
  <si>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</si>
  <si>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МО "Лаголовское сельское поселение"</t>
  </si>
  <si>
    <t>МУП "УЖКХ МО "Виллозское СП"</t>
  </si>
  <si>
    <t>МУП «Низино»</t>
  </si>
  <si>
    <t>МО "Низинское сельское поселение"</t>
  </si>
  <si>
    <t>ОАО "Промышленный комплекс "Энергия"</t>
  </si>
  <si>
    <t>ООО "МПЗ Русско-Высоцкое"</t>
  </si>
  <si>
    <t>МО "Русско-Высоцкое сельское поселение"</t>
  </si>
  <si>
    <t>ООО «ПетроЗемПроект»</t>
  </si>
  <si>
    <t>ООО "Лемэк"</t>
  </si>
  <si>
    <t>Лужский</t>
  </si>
  <si>
    <t>Приозерский</t>
  </si>
  <si>
    <t>ЗАО "Завод ВНИИЗЕММАШ"</t>
  </si>
  <si>
    <t>МО "Сосновское сельское поселение"</t>
  </si>
  <si>
    <t>ОАО "Кингисеппский Водоканал"</t>
  </si>
  <si>
    <t>МО "Кингисеппское городское поселение"</t>
  </si>
  <si>
    <t>МО "Громовское сельское поселение"</t>
  </si>
  <si>
    <t>МО "Кузнечнинское городское поселение"</t>
  </si>
  <si>
    <t>ООО "Инфраструктура Плюс"</t>
  </si>
  <si>
    <t>МО "Мельниковское сельское поселение"</t>
  </si>
  <si>
    <t>ЗАО "Нева Энергия"</t>
  </si>
  <si>
    <t>Сланцевский</t>
  </si>
  <si>
    <t>МО "Сланцевское городское поселение"</t>
  </si>
  <si>
    <t>ООО "Гранд"</t>
  </si>
  <si>
    <t>Сосновоборский городской округ</t>
  </si>
  <si>
    <t>МО "Сосновоборский городской округ"</t>
  </si>
  <si>
    <t>ОАО "Российский концерн по производству электрической и тепловой энергии на атомных станциях" (филиал "Ленинградская атомная станция")</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</si>
  <si>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</si>
  <si>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</si>
  <si>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</si>
  <si>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</si>
  <si>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</si>
  <si>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</si>
  <si>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</si>
  <si>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</si>
  <si>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ОАО "Тепловые сети"</t>
  </si>
  <si>
    <t>Тосненский</t>
  </si>
  <si>
    <t>МО "Форносовское городское поселение"</t>
  </si>
  <si>
    <t>МО "Любанское городское поселение"</t>
  </si>
  <si>
    <t>ООО "Совхоз "Восточный"</t>
  </si>
  <si>
    <t>МО "Нурминское сельское поселение"</t>
  </si>
  <si>
    <t>Федеральное казенное учреждение "Исправительная колония №2 УФСИН по г.СПб и ЛО"</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</si>
  <si>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</si>
  <si>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</si>
  <si>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</si>
  <si>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ОАО "РЖД" (Октябрьская дирекция по тепловодоснабжению - СП Центральной дирекции по тепловодоснабжению - филиала ОАО "РЖД")</t>
  </si>
  <si>
    <t>Для потребителей МО "Сертоловское городское поселение"</t>
  </si>
  <si>
    <t>&lt;*&gt;</t>
  </si>
  <si>
    <t>организации, применяющие упрощенную систему налогообложения (тарифы налогом на добавленную стоимость не облагаются)</t>
  </si>
  <si>
    <t>МО "Никольское городское поселение"</t>
  </si>
  <si>
    <t>МО "Вознесенское городское поселение"</t>
  </si>
  <si>
    <t>МО "Важинское городское поселение"</t>
  </si>
  <si>
    <t>МО "Винницкое сельское поселение"</t>
  </si>
  <si>
    <t>ООО "ЭкоСервис"</t>
  </si>
  <si>
    <t>ООО "ГТМ - теплосервис"</t>
  </si>
  <si>
    <t>Для потребителей д. Разметелево, д. Хапо-ое, д. Мяглово, д. Озерки, д. Новая Пустошь муниципального образования "Колтушское сельское поселение" Всеволожского муниципального района Ленинградской области</t>
  </si>
  <si>
    <t>АО НПО "Поиск"</t>
  </si>
  <si>
    <t>ООО "Коммун Энерго" &lt;*&gt;</t>
  </si>
  <si>
    <t>МУП "Водоканал" г. Гатчина</t>
  </si>
  <si>
    <t>АО "Коммунальные системы Гатчинского района"</t>
  </si>
  <si>
    <t>Для потребителей "Вырицкое городское поселение", "Дружногорское городское поселение", "Сиверское городское поселение", "Большеколпанское сельское поселение", "Веревское сельское поселение", "Войсоквицкое сельское поселение", "Елизаветинское сельское поселение", "Кобринское сельское поселение" , "Новосветовское сельское поселение", "Пудостьское сельское поселение", "Рождественское сельское поселение", "Сусанинское сельское поселение", Сяськелевское сельское поселение", "Таицкое городское поселение", "Пудомягское сельское поселение"</t>
  </si>
  <si>
    <t xml:space="preserve">Волосовский </t>
  </si>
  <si>
    <t>м</t>
  </si>
  <si>
    <t>МО "Большеколпанское сельское поселение"</t>
  </si>
  <si>
    <t>ЗАО "Рощино сельхозтехника"</t>
  </si>
  <si>
    <t>ООО УК "Мурино"</t>
  </si>
  <si>
    <t>Номер (п-эк.обоснов. пн-для населения)</t>
  </si>
  <si>
    <t>ООО "ЛОКС"</t>
  </si>
  <si>
    <t>МО "Свердловское городское поселение" (дер. Новосаратовка, промзоны "Уткина заводь")</t>
  </si>
  <si>
    <t>МП "Токсовский энергетический коммунальный комплекс"</t>
  </si>
  <si>
    <t>ГБДОУ "Детский оздоровительный городок "Малыш"</t>
  </si>
  <si>
    <t>подвоз воды</t>
  </si>
  <si>
    <t>МО "Сиверское городское поселение"</t>
  </si>
  <si>
    <t>МО "Лужское городское поселение"</t>
  </si>
  <si>
    <t>8. Киришский   МР</t>
  </si>
  <si>
    <t>9. Кировский  МР</t>
  </si>
  <si>
    <t>4. Всеволожский МР</t>
  </si>
  <si>
    <t xml:space="preserve"> -</t>
  </si>
  <si>
    <t>Государственное унитарное предприятие "Водоканал Санкт-Петербурга"</t>
  </si>
  <si>
    <t>-</t>
  </si>
  <si>
    <t>МО "Селивановское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</si>
  <si>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</si>
  <si>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</si>
  <si>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</si>
  <si>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</si>
  <si>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</si>
  <si>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6. Гатчинский МР</t>
  </si>
  <si>
    <t>7. Кингисеппский  МР</t>
  </si>
  <si>
    <t>5. Выборгский МР</t>
  </si>
  <si>
    <t xml:space="preserve"> МО "Агалатовское сельское поселение"</t>
  </si>
  <si>
    <t>МО "Заневское городское поселение"</t>
  </si>
  <si>
    <t>ООО "АКВА-АЛЬЯНС"</t>
  </si>
  <si>
    <t>№ п/п</t>
  </si>
  <si>
    <t>ГУП "Водоканал Санкт-Петербурга"</t>
  </si>
  <si>
    <t>ООО "Полар Инвест"</t>
  </si>
  <si>
    <t>МО "Кисельнинское сельское поселение"</t>
  </si>
  <si>
    <t>МО "Большедворское сельское поселение""</t>
  </si>
  <si>
    <t>МО "Борское сельское поселение""</t>
  </si>
  <si>
    <t>ООО "Водолей" &lt;*&gt;</t>
  </si>
  <si>
    <t>МО "Город Всеволожск", МО "Колтушское сельское поселение"</t>
  </si>
  <si>
    <t>Муниципальное предприятие "ТеплоРесурс" муниципально образования Кузнечнинское городское поселение муниципального образования Приозерский муниципальный район Ленинградской области</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</si>
  <si>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</si>
  <si>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ГУП "Петербургский метрополитен"</t>
  </si>
  <si>
    <t>ООО "УК "Аква-Плюс" &lt;*&gt;</t>
  </si>
  <si>
    <t>МО "Лесколовское сельское поселение" (массив "Киссолово")</t>
  </si>
  <si>
    <t>ФГБУ "ЦЖКУ" МО РФ</t>
  </si>
  <si>
    <t>ООО "Северо-Запад Инжиниринг"</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</si>
  <si>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</si>
  <si>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</si>
  <si>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</si>
  <si>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для потребителей Кировского МР (Санкт-Петербургский ТУ)</t>
  </si>
  <si>
    <t>Для потребителей кроме МО "Сертоловское городское поселение", в/г № 16 (п/о Ваганово-2) МО "Рахьинское ГП"</t>
  </si>
  <si>
    <t>Для потребителей в/г № 16 (п/о Ваганово-2) МО "Рахьинское ГП"</t>
  </si>
  <si>
    <t>МО "Аннинское городское поселение",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"Лаголовское сельское поселение", "Лебяженское городское поселение", "Лопухинское сельское поселение", "Оржицкое сельское поселение", "Пениковское сельское поселение", "Ропшинское сельское поселение", "Русско-Высоцкое сельское поселение"</t>
  </si>
  <si>
    <t>ГУП "Леноблводоканал"</t>
  </si>
  <si>
    <t>МО "Сясьстройское городское поселение" (поселок Аврово)</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</si>
  <si>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</si>
  <si>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</si>
  <si>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ООО "АКТИОН" &lt;*&gt;</t>
  </si>
  <si>
    <t>АО "Гатчинский комбикормовый завод"</t>
  </si>
  <si>
    <t>МО "Синявинское городское поселение" и МО "Приладожское городское поселение"</t>
  </si>
  <si>
    <t>МКП «УКС» МО «Новодевяткинское сельское поселение» ВМР ЛО</t>
  </si>
  <si>
    <t>МО "Каменногорское городское поселение"                                                  город Каменногорск</t>
  </si>
  <si>
    <t>МО "Плодовское сельское поселение"</t>
  </si>
  <si>
    <t>поселки Березовик-1, Березовик-2,Красава, Сарка и Царицино Озеро МО "Тихвинское городское поселение"</t>
  </si>
  <si>
    <t>МО "Цвылевское сельское поселение"</t>
  </si>
  <si>
    <t>ОАО "Птицефабрика Ударник"</t>
  </si>
  <si>
    <t>ООО "Ольшаники"</t>
  </si>
  <si>
    <t>ООО "Пикалевский глиноземный завод"</t>
  </si>
  <si>
    <t>для потребителей Подпорожского МР (Петрозаводский ТУ)</t>
  </si>
  <si>
    <t>МО "Советское городское поселение"</t>
  </si>
  <si>
    <t>Для потребителей "Приморское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</si>
  <si>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МУП "Водоканал города Каменногорска"</t>
  </si>
  <si>
    <t>ООО" Прогресс" &lt;*&gt;</t>
  </si>
  <si>
    <t>ООО "Новая Водная Ассоциация" &lt;*&gt;</t>
  </si>
  <si>
    <t>ООО "Техническая компания "Альтернатива"</t>
  </si>
  <si>
    <t>МО "Павловское городское поселение"</t>
  </si>
  <si>
    <t>ООО "Интехстрой" &lt;*&gt;</t>
  </si>
  <si>
    <t>АО "Ленинградские областные коммунальные системы" (филиал "Тосненский водоканал")</t>
  </si>
  <si>
    <t>АО "Ленинградские областные коммунальные системы" (филиал "Невский водопровод" АО "ЛОКС")</t>
  </si>
  <si>
    <t>ООО "ВОДОСФЕРА" &lt;*&gt;</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</si>
  <si>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"Шапкинское сельское поселение", "Тельмановское сельское поселение" (с 26.04.2019 кроме населения), "Трубникоборское сельское поселение", "Лисинское сельское поселение"</t>
  </si>
  <si>
    <t>Волховский филиал АО "Апатит"</t>
  </si>
  <si>
    <t>ООО "Племенной завод "Новоладожский"</t>
  </si>
  <si>
    <t>АО "Компания Усть-Луга"</t>
  </si>
  <si>
    <t>ООО "РСТИ -Сертолово"</t>
  </si>
  <si>
    <t>МО "Сертоловское городское поселение" (мжк "Золотые Купола")</t>
  </si>
  <si>
    <t>Санкт-Петербургское государственное бюджетное учреждения здравоохранения "Городской туберкулезный санаторий "Сосновый бор"</t>
  </si>
  <si>
    <t>МО "Полянское сельское поселение"</t>
  </si>
  <si>
    <t>Бокситогорский, Лодейнопольский, Подпорожский, Тихвинский</t>
  </si>
  <si>
    <t xml:space="preserve"> </t>
  </si>
  <si>
    <t>МО "Ефимовское" (бывшее МО "Климовское сельское поселение")</t>
  </si>
  <si>
    <t>МО "Подпорожское сельское поселение"</t>
  </si>
  <si>
    <t>МО "Ефимовское" ( бывшее МО "Радогощинское сельское поселение")</t>
  </si>
  <si>
    <t>Гатчинский, Кировский</t>
  </si>
  <si>
    <t>город "Коммунар"</t>
  </si>
  <si>
    <t>МО "Муринское городское поселение"</t>
  </si>
  <si>
    <t>МО "Новодевяткинское сельское поселение", МО "Муринское городское поселение"</t>
  </si>
  <si>
    <t>10. Ломоносовский  МР</t>
  </si>
  <si>
    <t>11. Лужский МР</t>
  </si>
  <si>
    <t>12. Приозерский МР</t>
  </si>
  <si>
    <t>13.   Сланцевский  МР</t>
  </si>
  <si>
    <t>14. Сосновоборский   ГО</t>
  </si>
  <si>
    <t>15. Тосненский МР</t>
  </si>
  <si>
    <t>16. Ленинградская область</t>
  </si>
  <si>
    <t>МО "Мшинское сельское поселение" Лужского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</si>
  <si>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</si>
  <si>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</si>
  <si>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</si>
  <si>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для потребителей Волховского МР (Волховстроевский ТУ)</t>
  </si>
  <si>
    <t>АО "Инженерно-энергетический комплекс"</t>
  </si>
  <si>
    <t>АО "Водно-Коммунальное хозяйство"&lt;*&gt;</t>
  </si>
  <si>
    <t>АО "ЛОТЭК"</t>
  </si>
  <si>
    <t>Для потребителей муниципальных образований "Город Всеволожск", "Заневское городское поселение", "Муринское городское поселение", "Новодевяткинское сельское поселение" Всеволожского муниципального района Ленинградской области</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</si>
  <si>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</si>
  <si>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</si>
  <si>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</si>
  <si>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</si>
  <si>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</si>
  <si>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</si>
  <si>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</si>
  <si>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</si>
  <si>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</si>
  <si>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АО "Птицефабрика "Северная"</t>
  </si>
  <si>
    <t>МУП "Северное Сияние"&lt;*&gt;</t>
  </si>
  <si>
    <t>ГУП ЛО "Павловожилкомхоз"&lt;*&gt;</t>
  </si>
  <si>
    <t xml:space="preserve">МО "Муринское городское поселение",«Бугровское сельское поселение» </t>
  </si>
  <si>
    <t>МО "Коммунарское городское поселение"</t>
  </si>
  <si>
    <t>ООО "Коммунальные Ресурсы" &lt;*&gt;</t>
  </si>
  <si>
    <t xml:space="preserve">ГУП ЛО «Громовский Водоканал» </t>
  </si>
  <si>
    <t xml:space="preserve"> ГУП ЛО "Плодовский Водоканал"</t>
  </si>
  <si>
    <t>ООО "Водоканал птицефабрики Синявинская"</t>
  </si>
  <si>
    <t xml:space="preserve">МО "Сосновское сельское поселение" для населения, проживающего по адресам уулица Васильковая дома №№ 59,60; улица Заречная дома   №№ 1,3,5,6,6а,7,8,9,10,11,12,13,15,16,18,19,21а,21,23,29; улица Карельская дома   №№ 7,9,11,12,13,14,15,16,17,18,20,21,22,23,24,25,26,28,29,29а; улица Ладожская дома №№ 1,2,3,5,7,9,11,14,15,16,18,20,32; улица Молодежная дома №№ 1,2,3,4,5,6; улица Механизаторов дома №№ 1,3,5,6а,7,7а,8,9,12,14,16,20,22,28а,28,30; улица Пионерская дома №№ 1,1а,1б,2,3,5,6,7,8,9,11,14,16,18,19
</t>
  </si>
  <si>
    <t>ООО "Усть-Лужский Водоканал"</t>
  </si>
  <si>
    <t>Тарифы на услуги в сфере холодного водоснабжения на период регулирования 2021 год, руб./куб.м</t>
  </si>
  <si>
    <t>01.01.2021-30.06.2021</t>
  </si>
  <si>
    <t>01.07.2021-31.12.2021</t>
  </si>
  <si>
    <t>237-п</t>
  </si>
  <si>
    <t>250-п</t>
  </si>
  <si>
    <t>650-п, 538-пн</t>
  </si>
  <si>
    <t xml:space="preserve">ГУП ЛО "Ладожский водовод" </t>
  </si>
  <si>
    <t>09.12.2020, 18.12.2020</t>
  </si>
  <si>
    <t>304-п, 537-пн</t>
  </si>
  <si>
    <t>МО "Новодевяткинское сельское поселение", "Щегловское сельское поселение", "Город Всеволожск", "Рахьинское городское поселение", "Морозовское городское поселение", "Кузьмоловское городское поселение"</t>
  </si>
  <si>
    <t>МО "Город Всеволожск", "Романовское сельское поселение", "Кузьмоловское городское поселение"</t>
  </si>
  <si>
    <t>МУП "Романовский водоканал"</t>
  </si>
  <si>
    <t>02.12.2020, 18.12.2020</t>
  </si>
  <si>
    <t>256-п, 539-пн</t>
  </si>
  <si>
    <t>300-п, 540-пн</t>
  </si>
  <si>
    <t>652-п</t>
  </si>
  <si>
    <t>ООО «Авангард» &lt;*&gt;</t>
  </si>
  <si>
    <t>25.11.2020, 18.12.2020</t>
  </si>
  <si>
    <t>198-п, 541-пн</t>
  </si>
  <si>
    <t>651-п, 546-пн</t>
  </si>
  <si>
    <t>309-п, 543-пн</t>
  </si>
  <si>
    <t>МО "Муринское городское поселение" (пос. Мурино: ул. Шоссе в Лаврики (д. 34, 34 корп. 1, 2, 3, д. 36, 38, 39, 42, 57 лит. А, Б, В, Д, Е), ул. Английская (д. 13), ул. Центральная (д. 1, 1б, 1в, 3, 3а, 7, 7а), ул. Парковая (д. 6, 7, 8, 10, 21, 29), ул. Гражданская (д. 6), ул. Лесная (д. 3))</t>
  </si>
  <si>
    <t>636-п</t>
  </si>
  <si>
    <t>257-п, 544-пн</t>
  </si>
  <si>
    <t>150-п</t>
  </si>
  <si>
    <t>356-п, 545-пн</t>
  </si>
  <si>
    <t>ГУП ЛО "Управление водопроводно-канализационного хозяйства"</t>
  </si>
  <si>
    <t>18.11.2020, 18.12.2020</t>
  </si>
  <si>
    <t>306-п</t>
  </si>
  <si>
    <t>ГУП ЛО "Водоканал Тельмана"</t>
  </si>
  <si>
    <t>МО "Тельмановское сельское поселение"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</si>
  <si>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253-п</t>
  </si>
  <si>
    <t>для потребителей Волосовского, Всеволожского, Выборгского, Гатчинского, Кингисеппского, Киришского, Кировского, Ломоносовского, Лужского, Приозерского, Сланцевского,Тосненского МР                                  (Санкт-Петербургский ТУ)</t>
  </si>
  <si>
    <t>253-п; 517-пн</t>
  </si>
  <si>
    <t>для потребителей Бокситогорского, Волховского, Тихвинского,Подпорожского МР                                                            (Волховстроевский ТУ)</t>
  </si>
  <si>
    <t>255-п</t>
  </si>
  <si>
    <t>303-п</t>
  </si>
  <si>
    <t>МО "Лисинское сельское поселение"</t>
  </si>
  <si>
    <t>591-п</t>
  </si>
  <si>
    <t>302-п, 527-пн</t>
  </si>
  <si>
    <t>347-п, 530-пн</t>
  </si>
  <si>
    <t>345-п, 531-пн</t>
  </si>
  <si>
    <t>241-п, 468-пн</t>
  </si>
  <si>
    <t>240-п, 535-пн</t>
  </si>
  <si>
    <t>162-п</t>
  </si>
  <si>
    <t>148-п, 532-пн</t>
  </si>
  <si>
    <t>Государственное казенное учреждение здравоохранения Ленинградской области "Дружносельская психиатрическая больница"</t>
  </si>
  <si>
    <t>195-п, 534-пн</t>
  </si>
  <si>
    <t>643-п, 536-пн</t>
  </si>
  <si>
    <t>ООО "Управляющая компания "Новоантропшино" &lt;*&gt;</t>
  </si>
  <si>
    <t>204-п, 533-пн</t>
  </si>
  <si>
    <t>155-п</t>
  </si>
  <si>
    <t>348-п, 476-пн</t>
  </si>
  <si>
    <t>621-п, 475-пн</t>
  </si>
  <si>
    <t>МО "Выскатское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</si>
  <si>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</si>
  <si>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</si>
  <si>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"Новосельское сельское поселение" Сланцевского МР ЛО</t>
  </si>
  <si>
    <t>МО "Сланцевское городское поселение" Сланцевского МР ЛО</t>
  </si>
  <si>
    <t>МО "Старопольское сельское поселение" Сланцевского МР ЛО</t>
  </si>
  <si>
    <t>МО "Черновское сельское поселение" Сланцевского МР ЛО</t>
  </si>
  <si>
    <t>641-п, 529-пн</t>
  </si>
  <si>
    <t>613-п, 528-пн</t>
  </si>
  <si>
    <t>144-п, 497-пн</t>
  </si>
  <si>
    <t>313-п, 498-пн</t>
  </si>
  <si>
    <t>203-п, 495-пн</t>
  </si>
  <si>
    <t>299-п</t>
  </si>
  <si>
    <t>192-п, 493-пн</t>
  </si>
  <si>
    <t>308-п</t>
  </si>
  <si>
    <t>354-п, 487-пн</t>
  </si>
  <si>
    <t>628-п, 491-пн</t>
  </si>
  <si>
    <t>260-п, 488-пн</t>
  </si>
  <si>
    <t>630-п</t>
  </si>
  <si>
    <t>09.12.2020,                         18.12.2020</t>
  </si>
  <si>
    <t>319-п,                            499-пн</t>
  </si>
  <si>
    <t>МО "Бегуницкое сельское поселение", "Большеврудское сельское поселение", "Волосовское городско поселение", "Калитинское сельское поселение", "Клопицкое сельское поселение", "Рабитицкое сельское поселение", "Сабское сельское поселение"</t>
  </si>
  <si>
    <t>211-п</t>
  </si>
  <si>
    <t>156-п</t>
  </si>
  <si>
    <t>191-п</t>
  </si>
  <si>
    <t>593-п, 473-пн</t>
  </si>
  <si>
    <t>МО "Бережковское сельское поселение", "Вындиноостровское сельское поселение", "Потанинское сельское поселение", "Пашское сельское поселение", "Староладожское сельское поселение", "Хваловское сельское поселение", "Колчановское сельское поселение" (кроме улицы Молодежная)</t>
  </si>
  <si>
    <t>МО "Усадищенское сельское поселение" и "Колчановское сельское поселение"  (улица Молодежная)</t>
  </si>
  <si>
    <t>642-п, 503-пн</t>
  </si>
  <si>
    <t>243-п</t>
  </si>
  <si>
    <t>ЗАО "Интернешнл Пейпер"</t>
  </si>
  <si>
    <t>312-п, 500-пн</t>
  </si>
  <si>
    <t>251-п</t>
  </si>
  <si>
    <t>653-п, 505-пн</t>
  </si>
  <si>
    <t xml:space="preserve">МО «Виллозское городское поселение» </t>
  </si>
  <si>
    <t>349-п, 501-пн</t>
  </si>
  <si>
    <t>267-п</t>
  </si>
  <si>
    <t>МО "Виллозское городское поселение" (промышленная зона "Горелово")</t>
  </si>
  <si>
    <t>208-п</t>
  </si>
  <si>
    <t>157-п</t>
  </si>
  <si>
    <t>307-п, 502-пн</t>
  </si>
  <si>
    <t>Поселок Новоселье МО "Аннинское городскоее поселение"</t>
  </si>
  <si>
    <t>342-п, 504-пн</t>
  </si>
  <si>
    <t>214-п</t>
  </si>
  <si>
    <t>215-п, 482-пн</t>
  </si>
  <si>
    <t>201-п, 481-пн</t>
  </si>
  <si>
    <t>152-п, 479-пн</t>
  </si>
  <si>
    <t>647-п, 486-пн</t>
  </si>
  <si>
    <t>196-п, 484-пн</t>
  </si>
  <si>
    <t>242-п</t>
  </si>
  <si>
    <t xml:space="preserve"> 18.12.2020</t>
  </si>
  <si>
    <t>640-п</t>
  </si>
  <si>
    <t>АО "ЕвроХим-Северо-Запад"</t>
  </si>
  <si>
    <t>ООО "Промышленная группа "Фосфорит"</t>
  </si>
  <si>
    <t>216-п</t>
  </si>
  <si>
    <t>631-п</t>
  </si>
  <si>
    <t>205-п</t>
  </si>
  <si>
    <t>248-п</t>
  </si>
  <si>
    <t>239-п, 496-пн</t>
  </si>
  <si>
    <t>254-п, 477-пн</t>
  </si>
  <si>
    <t>Для потребителей д. Заневка, дом 48 и дом 50 муниципального образования «Заневское городское поселение» Всеволожского муниципального района Ленинградской области</t>
  </si>
  <si>
    <t>626-п</t>
  </si>
  <si>
    <t>644-п, 550-пн</t>
  </si>
  <si>
    <t xml:space="preserve">Для потребителей муниципального образования «Колтушское сельское поселение»
Всеволожского муниципального района Ленинградской области (за исключением потребителей д. Разметелево, д. Хапо-ое, д. Мяглово, д. Озерки, д. Новая Пустошь), дома 5, ул. Рябиновая, д. Янино-2 муниципального образования «Заневское городское поселение» Всеволожского муниципального района Ленинградской области»
</t>
  </si>
  <si>
    <t>246-п (в редакции приказа от 29.01.2021 № 2-п), 516-пн</t>
  </si>
  <si>
    <t>ООО "Ладога-Ресурс"&lt;*&gt;</t>
  </si>
  <si>
    <t>ООО "Ресурсоснабжающая организация 47" &lt;*&gt;</t>
  </si>
  <si>
    <t xml:space="preserve">ООО "Ресурсоснабжающая организация 47" </t>
  </si>
  <si>
    <t>8-п, 8-пн</t>
  </si>
  <si>
    <t>01.01.2021-04.02.2021</t>
  </si>
  <si>
    <t>05.02.2021-30.06.2021</t>
  </si>
  <si>
    <t>213-п, 549-пн</t>
  </si>
  <si>
    <t>16.12.2020,   18.12.2020</t>
  </si>
  <si>
    <t>16.12.2020,  18.12.2020</t>
  </si>
  <si>
    <t>6-п, 6-пн</t>
  </si>
  <si>
    <t>194-п, 547-пн</t>
  </si>
  <si>
    <t>311-п</t>
  </si>
  <si>
    <t>615-п, 548-пн</t>
  </si>
  <si>
    <t>147-п</t>
  </si>
  <si>
    <t>207-п</t>
  </si>
  <si>
    <t>160-п</t>
  </si>
  <si>
    <t>618-п, 471-пн</t>
  </si>
  <si>
    <t>МО "Рахьинское городское поселение" (кроме поселка Ваганово-2)</t>
  </si>
  <si>
    <t>Для населения деревни Борисова Грива (Грибное) и проживающего в домах 158 и 160 станции Ладожское Озеро МО "Рахьинское городское поселение"</t>
  </si>
  <si>
    <t>619-п, 472-пн</t>
  </si>
  <si>
    <t>620-п, 469-пн</t>
  </si>
  <si>
    <t xml:space="preserve">МО "Селезневское сельское поселение" поселок Селезнево </t>
  </si>
  <si>
    <t>317-п</t>
  </si>
  <si>
    <t>02.12.2020,   18.12.2020</t>
  </si>
  <si>
    <t>310-п</t>
  </si>
  <si>
    <t>02.12..2020,                  18.12.2020</t>
  </si>
  <si>
    <t>352-п</t>
  </si>
  <si>
    <t>350-п</t>
  </si>
  <si>
    <t>09.12.2020,    18.12.2020</t>
  </si>
  <si>
    <t>МУП "Водоканал Кировского района"                                           ( указывается без налога на добавленную стоимость по основаниям подпункта  15 пункта 2 статьи 146 Налогового Кодекса Российской Федерации )</t>
  </si>
  <si>
    <t>11-п, 11-пн</t>
  </si>
  <si>
    <t>258-п, 514-пн</t>
  </si>
  <si>
    <t>247-п, 507-пн</t>
  </si>
  <si>
    <t>351-п, 515-пн</t>
  </si>
  <si>
    <t>314-п, 508-пн</t>
  </si>
  <si>
    <t>638-п, 512-пн</t>
  </si>
  <si>
    <t>193-п, 467-пн</t>
  </si>
  <si>
    <t>145-п, 518-пн</t>
  </si>
  <si>
    <t>355-п, 554-пн</t>
  </si>
  <si>
    <t>337-п, 552-пн</t>
  </si>
  <si>
    <t>624-п, 485-пн</t>
  </si>
  <si>
    <t>340-п, 551-пн</t>
  </si>
  <si>
    <t>645-п, 483-пн</t>
  </si>
  <si>
    <t>635-п, 521-пн</t>
  </si>
  <si>
    <t>212-п, 522-пн</t>
  </si>
  <si>
    <t>143-п, 524-пн</t>
  </si>
  <si>
    <t>633-п, 525-пн</t>
  </si>
  <si>
    <t>149-п, 519-пн</t>
  </si>
  <si>
    <t>632-п, 526-пн</t>
  </si>
  <si>
    <t>623-п, 520-пн</t>
  </si>
  <si>
    <t>625-п, 523-пн</t>
  </si>
  <si>
    <t>592-п, 474-пн</t>
  </si>
  <si>
    <t>МО "Лидское сельское поселение"     (д. Ольеши)</t>
  </si>
  <si>
    <t>353-п, 513-пн</t>
  </si>
  <si>
    <t>318-п, 511-пн</t>
  </si>
  <si>
    <t>338-п, 509-пн</t>
  </si>
  <si>
    <t>244-п, 510-пн</t>
  </si>
  <si>
    <t>315-п, 506-пн</t>
  </si>
  <si>
    <t>МУКП "Свердловские коммунальные системы"</t>
  </si>
  <si>
    <t>ООО "Ладога-Ресурс"</t>
  </si>
  <si>
    <t>7-п, 7-пн</t>
  </si>
  <si>
    <t xml:space="preserve">202-п, 490-пн </t>
  </si>
  <si>
    <t>10.02.2021-30.06.2021     01.07.2021-31.12.2021</t>
  </si>
  <si>
    <t>18-п, 18-пн</t>
  </si>
  <si>
    <t>24.02.2021-30.06.2021</t>
  </si>
  <si>
    <t>ООО "Акваресурс" &lt;*&gt;</t>
  </si>
  <si>
    <t>питьевая вода **</t>
  </si>
  <si>
    <t>18.12.2020 26.02.2021</t>
  </si>
  <si>
    <t>616-п, 617-п,        470-пн, 25-п</t>
  </si>
  <si>
    <t>&lt;**&gt;</t>
  </si>
  <si>
    <t>выделяется для цели оказания услуги ГВС в жилых домах, оборудованных ИТП (без наружной сети горячего водоснабжения, с неизолированными стояками, с полотенцесушителями) в зоне теплоснабжения ЗАО «Сосновоагропромтехника»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</si>
</sst>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sz val="11"/>
      <name val="Calibri"/>
      <family val="2"/>
      <charset val="204"/>
      <scheme val="minor"/>
    </font>
    <font>
      <sz val="8"/>
      <color theme="1"/>
      <name val="Times New Roman"/>
      <family val="1"/>
      <charset val="204"/>
    </font>
    <font>
      <b/>
      <sz val="14"/>
      <name val="Times New Roman"/>
      <family val="1"/>
      <charset val="204"/>
    </font>
  </fonts>
  <fills count="4">
    <fill>
      <patternFill patternType="none"/>
    </fill>
    <fill>
      <patternFill patternType="gray125"/>
    </fill>
    <fill>
      <patternFill patternType="solid">
        <fgColor rgb="FFFFC7CE"/>
      </patternFill>
    </fill>
    <fill>
      <patternFill patternType="solid">
        <fgColor theme="0"/>
        <bgColor indexed="64"/>
      </patternFill>
    </fill>
  </fills>
  <borders count="14">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122">
    <xf numFmtId="0" fontId="0" fillId="0" borderId="0" xfId="0"/>
    <xf numFmtId="0" fontId="10" fillId="3" borderId="0" xfId="0" applyFont="1" applyFill="1"/>
    <xf numFmtId="0" fontId="9" fillId="3" borderId="0" xfId="0" applyFont="1" applyFill="1"/>
    <xf numFmtId="2" fontId="5"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4" fontId="9" fillId="3" borderId="0" xfId="0" applyNumberFormat="1" applyFont="1" applyFill="1" applyAlignment="1">
      <alignment horizontal="center"/>
    </xf>
    <xf numFmtId="0" fontId="3" fillId="3" borderId="0" xfId="0" applyFont="1" applyFill="1"/>
    <xf numFmtId="0" fontId="9" fillId="3" borderId="0" xfId="0" applyFont="1" applyFill="1" applyAlignment="1">
      <alignment horizontal="center"/>
    </xf>
    <xf numFmtId="2" fontId="5" fillId="3" borderId="4" xfId="0" applyNumberFormat="1" applyFont="1" applyFill="1" applyBorder="1" applyAlignment="1">
      <alignment horizontal="center" vertical="center" wrapText="1"/>
    </xf>
    <xf numFmtId="2" fontId="6" fillId="3" borderId="5" xfId="2"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5" xfId="2" applyNumberFormat="1" applyFont="1" applyFill="1" applyBorder="1" applyAlignment="1">
      <alignment horizontal="center" vertical="center"/>
    </xf>
    <xf numFmtId="2" fontId="6" fillId="3" borderId="5" xfId="0" applyNumberFormat="1" applyFont="1" applyFill="1" applyBorder="1" applyAlignment="1">
      <alignment horizontal="center" vertical="center"/>
    </xf>
    <xf numFmtId="1" fontId="9" fillId="3" borderId="0" xfId="0" applyNumberFormat="1" applyFont="1" applyFill="1" applyAlignment="1">
      <alignment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11" fillId="3" borderId="0" xfId="0" applyFont="1" applyFill="1" applyBorder="1"/>
    <xf numFmtId="0" fontId="6" fillId="3" borderId="0" xfId="0" applyFont="1" applyFill="1" applyBorder="1" applyAlignment="1">
      <alignment horizontal="center"/>
    </xf>
    <xf numFmtId="0" fontId="9" fillId="3" borderId="0" xfId="0" applyFont="1" applyFill="1" applyAlignment="1"/>
    <xf numFmtId="0" fontId="7" fillId="3" borderId="0" xfId="0" applyFont="1" applyFill="1" applyAlignment="1">
      <alignment horizontal="center"/>
    </xf>
    <xf numFmtId="14" fontId="2" fillId="3" borderId="8" xfId="0" applyNumberFormat="1" applyFont="1" applyFill="1" applyBorder="1" applyAlignment="1">
      <alignment horizontal="center" vertical="center" wrapText="1"/>
    </xf>
    <xf numFmtId="0" fontId="10" fillId="3" borderId="5" xfId="0" applyFont="1" applyFill="1" applyBorder="1" applyAlignment="1">
      <alignment horizontal="center"/>
    </xf>
    <xf numFmtId="0" fontId="10" fillId="3" borderId="0" xfId="0" applyFont="1" applyFill="1" applyAlignment="1">
      <alignment horizontal="center"/>
    </xf>
    <xf numFmtId="0" fontId="9" fillId="3" borderId="0" xfId="0" applyFont="1" applyFill="1" applyBorder="1"/>
    <xf numFmtId="0" fontId="9" fillId="3" borderId="0" xfId="0" applyFont="1" applyFill="1" applyBorder="1" applyAlignment="1">
      <alignment horizontal="center"/>
    </xf>
    <xf numFmtId="4" fontId="9" fillId="3" borderId="0" xfId="0" applyNumberFormat="1" applyFont="1" applyFill="1" applyBorder="1" applyAlignment="1">
      <alignment horizontal="center"/>
    </xf>
    <xf numFmtId="0" fontId="11" fillId="3" borderId="0" xfId="0" applyFont="1" applyFill="1"/>
    <xf numFmtId="0" fontId="11" fillId="3" borderId="5" xfId="0" applyFont="1" applyFill="1" applyBorder="1"/>
    <xf numFmtId="0" fontId="6" fillId="3" borderId="5" xfId="0" applyFont="1" applyFill="1" applyBorder="1" applyAlignment="1">
      <alignment horizontal="center"/>
    </xf>
    <xf numFmtId="14" fontId="3" fillId="3" borderId="1" xfId="0" applyNumberFormat="1" applyFont="1" applyFill="1" applyBorder="1" applyAlignment="1">
      <alignment horizontal="center" vertical="center" wrapText="1"/>
    </xf>
    <xf numFmtId="14" fontId="3" fillId="3" borderId="10"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10" fillId="3" borderId="4"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4" fontId="10" fillId="3" borderId="0" xfId="0" applyNumberFormat="1" applyFont="1" applyFill="1" applyAlignment="1">
      <alignment horizontal="center"/>
    </xf>
    <xf numFmtId="1" fontId="10" fillId="3"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wrapText="1"/>
    </xf>
    <xf numFmtId="0" fontId="0" fillId="3" borderId="6" xfId="0" applyFill="1" applyBorder="1" applyAlignment="1">
      <alignment horizontal="center" vertical="center" wrapText="1"/>
    </xf>
    <xf numFmtId="0" fontId="3" fillId="3" borderId="5" xfId="1" applyFont="1" applyFill="1" applyBorder="1" applyAlignment="1">
      <alignment horizontal="center" vertical="center" wrapText="1"/>
    </xf>
    <xf numFmtId="0" fontId="10"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9" xfId="0"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1" fontId="10" fillId="3" borderId="4"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6" xfId="0" applyNumberFormat="1" applyFont="1" applyFill="1" applyBorder="1" applyAlignment="1">
      <alignment horizontal="center" vertical="center"/>
    </xf>
    <xf numFmtId="0" fontId="0" fillId="3" borderId="7" xfId="0" applyFill="1" applyBorder="1" applyAlignment="1">
      <alignment horizontal="center" vertical="center" wrapText="1"/>
    </xf>
    <xf numFmtId="0" fontId="3" fillId="3" borderId="7" xfId="1" applyFont="1" applyFill="1" applyBorder="1" applyAlignment="1">
      <alignment horizontal="center" vertical="center" wrapText="1"/>
    </xf>
    <xf numFmtId="1" fontId="9" fillId="3" borderId="7"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14" fontId="3" fillId="3" borderId="6" xfId="0" applyNumberFormat="1" applyFont="1" applyFill="1" applyBorder="1" applyAlignment="1">
      <alignment horizontal="center" vertical="center"/>
    </xf>
    <xf numFmtId="0" fontId="13"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1" fontId="10" fillId="3" borderId="8"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4" fontId="1" fillId="3"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 fontId="2" fillId="3" borderId="4"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3" fillId="3" borderId="4" xfId="1" applyNumberFormat="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6" xfId="1" applyFont="1" applyFill="1" applyBorder="1" applyAlignment="1">
      <alignment horizontal="center" vertical="center" wrapText="1"/>
    </xf>
    <xf numFmtId="14" fontId="13" fillId="3" borderId="4" xfId="0" applyNumberFormat="1" applyFont="1" applyFill="1" applyBorder="1" applyAlignment="1">
      <alignment horizontal="center" vertical="center" wrapText="1"/>
    </xf>
    <xf numFmtId="14" fontId="13" fillId="3" borderId="6" xfId="0" applyNumberFormat="1"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4" fontId="10" fillId="3" borderId="0" xfId="0" applyNumberFormat="1" applyFont="1" applyFill="1" applyAlignment="1">
      <alignment horizont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3" fillId="3" borderId="5" xfId="0" applyNumberFormat="1" applyFont="1" applyFill="1" applyBorder="1" applyAlignment="1">
      <alignment horizontal="center" vertical="center" wrapText="1"/>
    </xf>
    <xf numFmtId="0" fontId="13" fillId="3" borderId="5" xfId="1" applyFont="1" applyFill="1" applyBorder="1" applyAlignment="1">
      <alignment horizontal="center" vertical="center" wrapText="1"/>
    </xf>
    <xf numFmtId="14" fontId="13" fillId="3" borderId="7" xfId="0" applyNumberFormat="1" applyFont="1" applyFill="1" applyBorder="1" applyAlignment="1">
      <alignment horizontal="center" vertical="center" wrapText="1"/>
    </xf>
    <xf numFmtId="14" fontId="14" fillId="3" borderId="12" xfId="0" applyNumberFormat="1" applyFont="1" applyFill="1" applyBorder="1" applyAlignment="1">
      <alignment horizontal="center" vertical="center" wrapText="1"/>
    </xf>
    <xf numFmtId="0" fontId="0" fillId="3" borderId="12" xfId="0" applyFill="1" applyBorder="1" applyAlignment="1">
      <alignment horizontal="center" vertical="center" wrapText="1"/>
    </xf>
    <xf numFmtId="2" fontId="5" fillId="3" borderId="4" xfId="0" applyNumberFormat="1" applyFont="1" applyFill="1" applyBorder="1" applyAlignment="1">
      <alignment horizontal="center" vertical="center"/>
    </xf>
    <xf numFmtId="0" fontId="0" fillId="3" borderId="6" xfId="0" applyFill="1" applyBorder="1" applyAlignment="1">
      <alignment horizontal="center" vertical="center"/>
    </xf>
    <xf numFmtId="0" fontId="13" fillId="3" borderId="7" xfId="0" applyFont="1" applyFill="1"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9"/>
  <sheetViews>
    <sheetView tabSelected="1" topLeftCell="B1" zoomScale="115" zoomScaleNormal="115" zoomScaleSheetLayoutView="110" workbookViewId="0">
      <pane ySplit="3" topLeftCell="A464" activePane="bottomLeft" state="frozen"/>
      <selection pane="bottomLeft" activeCell="Q475" sqref="Q475"/>
    </sheetView>
  </sheetViews>
  <sheetFormatPr defaultColWidth="9.140625" defaultRowHeight="15" x14ac:dyDescent="0.25"/>
  <cols>
    <col min="1" max="1" width="7.28515625" style="13" hidden="1" customWidth="1"/>
    <col min="2" max="2" width="13.42578125" style="2" customWidth="1"/>
    <col min="3" max="3" width="13.140625" style="2" customWidth="1"/>
    <col min="4" max="4" width="20.28515625" style="2" customWidth="1"/>
    <col min="5" max="5" width="33.140625" style="15" customWidth="1"/>
    <col min="6" max="6" width="25.140625" style="7" customWidth="1"/>
    <col min="7" max="7" width="25.140625" style="15" customWidth="1"/>
    <col min="8" max="8" width="13.42578125" style="7" customWidth="1"/>
    <col min="9" max="9" width="15.140625" style="26" customWidth="1"/>
    <col min="10" max="10" width="13.140625" style="27" customWidth="1"/>
    <col min="11" max="11" width="12.7109375" style="28" customWidth="1"/>
    <col min="12" max="12" width="0" style="2" hidden="1" customWidth="1"/>
    <col min="13" max="13" width="1" style="2" hidden="1" customWidth="1"/>
    <col min="14" max="14" width="0.85546875" style="2" hidden="1" customWidth="1"/>
    <col min="15" max="15" width="0" style="2" hidden="1" customWidth="1"/>
    <col min="16" max="16" width="12.28515625" style="5" hidden="1" customWidth="1"/>
    <col min="17" max="16384" width="9.140625" style="2"/>
  </cols>
  <sheetData>
    <row r="1" spans="1:16" ht="26.25" customHeight="1" x14ac:dyDescent="0.25">
      <c r="B1" s="117" t="s">
        <v>291</v>
      </c>
      <c r="C1" s="118"/>
      <c r="D1" s="118"/>
      <c r="E1" s="118"/>
      <c r="F1" s="118"/>
      <c r="G1" s="118"/>
      <c r="H1" s="118"/>
      <c r="I1" s="118"/>
      <c r="J1" s="118"/>
      <c r="K1" s="57"/>
      <c r="L1" s="18"/>
    </row>
    <row r="2" spans="1:16" ht="24.75" customHeight="1" x14ac:dyDescent="0.25">
      <c r="A2" s="100" t="s">
        <v>189</v>
      </c>
      <c r="B2" s="92" t="s">
        <v>0</v>
      </c>
      <c r="C2" s="97"/>
      <c r="D2" s="97"/>
      <c r="E2" s="90" t="s">
        <v>1</v>
      </c>
      <c r="F2" s="98" t="s">
        <v>2</v>
      </c>
      <c r="G2" s="99"/>
      <c r="H2" s="90" t="s">
        <v>3</v>
      </c>
      <c r="I2" s="90" t="s">
        <v>4</v>
      </c>
      <c r="J2" s="92" t="s">
        <v>5</v>
      </c>
      <c r="K2" s="93"/>
      <c r="L2" s="7"/>
    </row>
    <row r="3" spans="1:16" ht="54" x14ac:dyDescent="0.25">
      <c r="A3" s="101"/>
      <c r="B3" s="48" t="s">
        <v>6</v>
      </c>
      <c r="C3" s="48" t="s">
        <v>163</v>
      </c>
      <c r="D3" s="48" t="s">
        <v>7</v>
      </c>
      <c r="E3" s="91"/>
      <c r="F3" s="40" t="s">
        <v>8</v>
      </c>
      <c r="G3" s="39" t="s">
        <v>9</v>
      </c>
      <c r="H3" s="91"/>
      <c r="I3" s="91"/>
      <c r="J3" s="48" t="s">
        <v>10</v>
      </c>
      <c r="K3" s="48" t="s">
        <v>11</v>
      </c>
    </row>
    <row r="4" spans="1:16" ht="15" customHeight="1" x14ac:dyDescent="0.25">
      <c r="A4" s="102" t="s">
        <v>180</v>
      </c>
      <c r="B4" s="102"/>
      <c r="C4" s="102"/>
      <c r="D4" s="102"/>
      <c r="E4" s="102"/>
      <c r="F4" s="102"/>
      <c r="G4" s="102"/>
      <c r="H4" s="102"/>
      <c r="I4" s="102"/>
      <c r="J4" s="102"/>
      <c r="K4" s="102"/>
    </row>
    <row r="5" spans="1:16" x14ac:dyDescent="0.25">
      <c r="A5" s="75">
        <v>1</v>
      </c>
      <c r="B5" s="65">
        <v>44167</v>
      </c>
      <c r="C5" s="53" t="s">
        <v>295</v>
      </c>
      <c r="D5" s="41" t="s">
        <v>292</v>
      </c>
      <c r="E5" s="55" t="s">
        <v>225</v>
      </c>
      <c r="F5" s="55" t="s">
        <v>12</v>
      </c>
      <c r="G5" s="55" t="s">
        <v>13</v>
      </c>
      <c r="H5" s="55" t="s">
        <v>14</v>
      </c>
      <c r="I5" s="3">
        <v>10.24</v>
      </c>
      <c r="J5" s="3" t="s">
        <v>176</v>
      </c>
      <c r="K5" s="3" t="s">
        <v>176</v>
      </c>
    </row>
    <row r="6" spans="1:16" x14ac:dyDescent="0.25">
      <c r="A6" s="79"/>
      <c r="B6" s="65"/>
      <c r="C6" s="53"/>
      <c r="D6" s="41" t="s">
        <v>293</v>
      </c>
      <c r="E6" s="55"/>
      <c r="F6" s="55"/>
      <c r="G6" s="55"/>
      <c r="H6" s="55"/>
      <c r="I6" s="3">
        <v>10.85</v>
      </c>
      <c r="J6" s="3" t="s">
        <v>176</v>
      </c>
      <c r="K6" s="3" t="s">
        <v>176</v>
      </c>
    </row>
    <row r="7" spans="1:16" ht="12" customHeight="1" x14ac:dyDescent="0.25">
      <c r="A7" s="79"/>
      <c r="B7" s="65">
        <v>43427</v>
      </c>
      <c r="C7" s="53" t="s">
        <v>294</v>
      </c>
      <c r="D7" s="41" t="s">
        <v>292</v>
      </c>
      <c r="E7" s="55"/>
      <c r="F7" s="55"/>
      <c r="G7" s="55"/>
      <c r="H7" s="55" t="s">
        <v>15</v>
      </c>
      <c r="I7" s="3">
        <v>5.18</v>
      </c>
      <c r="J7" s="3" t="s">
        <v>176</v>
      </c>
      <c r="K7" s="3" t="s">
        <v>176</v>
      </c>
    </row>
    <row r="8" spans="1:16" x14ac:dyDescent="0.25">
      <c r="A8" s="76"/>
      <c r="B8" s="65"/>
      <c r="C8" s="53"/>
      <c r="D8" s="41" t="s">
        <v>293</v>
      </c>
      <c r="E8" s="55"/>
      <c r="F8" s="55"/>
      <c r="G8" s="55"/>
      <c r="H8" s="55"/>
      <c r="I8" s="3">
        <v>5.46</v>
      </c>
      <c r="J8" s="3" t="s">
        <v>176</v>
      </c>
      <c r="K8" s="3" t="s">
        <v>176</v>
      </c>
    </row>
    <row r="9" spans="1:16" ht="14.25" customHeight="1" x14ac:dyDescent="0.25">
      <c r="A9" s="75"/>
      <c r="B9" s="51">
        <v>44183</v>
      </c>
      <c r="C9" s="61" t="s">
        <v>296</v>
      </c>
      <c r="D9" s="41" t="s">
        <v>292</v>
      </c>
      <c r="E9" s="58" t="s">
        <v>62</v>
      </c>
      <c r="F9" s="58" t="s">
        <v>12</v>
      </c>
      <c r="G9" s="58" t="s">
        <v>18</v>
      </c>
      <c r="H9" s="58" t="s">
        <v>16</v>
      </c>
      <c r="I9" s="3">
        <v>32.29</v>
      </c>
      <c r="J9" s="3">
        <v>17.61</v>
      </c>
      <c r="K9" s="4">
        <v>21.13</v>
      </c>
    </row>
    <row r="10" spans="1:16" ht="14.25" customHeight="1" x14ac:dyDescent="0.25">
      <c r="A10" s="76"/>
      <c r="B10" s="60"/>
      <c r="C10" s="62"/>
      <c r="D10" s="41" t="s">
        <v>293</v>
      </c>
      <c r="E10" s="59"/>
      <c r="F10" s="59"/>
      <c r="G10" s="59"/>
      <c r="H10" s="59"/>
      <c r="I10" s="3">
        <v>33.39</v>
      </c>
      <c r="J10" s="3">
        <v>18.21</v>
      </c>
      <c r="K10" s="4">
        <v>21.85</v>
      </c>
      <c r="P10" s="5">
        <f t="shared" ref="P10:P49" si="0">I10/I9*100</f>
        <v>103.40662743883556</v>
      </c>
    </row>
    <row r="11" spans="1:16" x14ac:dyDescent="0.25">
      <c r="A11" s="66" t="s">
        <v>181</v>
      </c>
      <c r="B11" s="67"/>
      <c r="C11" s="67"/>
      <c r="D11" s="67"/>
      <c r="E11" s="67"/>
      <c r="F11" s="67"/>
      <c r="G11" s="67"/>
      <c r="H11" s="67"/>
      <c r="I11" s="67"/>
      <c r="J11" s="67"/>
      <c r="K11" s="68"/>
    </row>
    <row r="12" spans="1:16" ht="72.75" customHeight="1" x14ac:dyDescent="0.25">
      <c r="A12" s="75">
        <f>A9+1</f>
        <v>1</v>
      </c>
      <c r="B12" s="51" t="s">
        <v>364</v>
      </c>
      <c r="C12" s="51" t="s">
        <v>365</v>
      </c>
      <c r="D12" s="34" t="s">
        <v>292</v>
      </c>
      <c r="E12" s="58" t="s">
        <v>150</v>
      </c>
      <c r="F12" s="58" t="s">
        <v>158</v>
      </c>
      <c r="G12" s="58" t="s">
        <v>366</v>
      </c>
      <c r="H12" s="58" t="s">
        <v>16</v>
      </c>
      <c r="I12" s="3">
        <v>34.5</v>
      </c>
      <c r="J12" s="3">
        <v>32.24</v>
      </c>
      <c r="K12" s="4">
        <v>38.69</v>
      </c>
    </row>
    <row r="13" spans="1:16" ht="54.75" customHeight="1" x14ac:dyDescent="0.25">
      <c r="A13" s="76"/>
      <c r="B13" s="60"/>
      <c r="C13" s="60"/>
      <c r="D13" s="41" t="s">
        <v>293</v>
      </c>
      <c r="E13" s="59"/>
      <c r="F13" s="59"/>
      <c r="G13" s="59"/>
      <c r="H13" s="59"/>
      <c r="I13" s="3">
        <v>36.94</v>
      </c>
      <c r="J13" s="3">
        <v>33.340000000000003</v>
      </c>
      <c r="K13" s="4">
        <v>40.01</v>
      </c>
      <c r="P13" s="5">
        <f t="shared" si="0"/>
        <v>107.07246376811594</v>
      </c>
    </row>
    <row r="14" spans="1:16" x14ac:dyDescent="0.25">
      <c r="A14" s="66" t="s">
        <v>182</v>
      </c>
      <c r="B14" s="67"/>
      <c r="C14" s="67"/>
      <c r="D14" s="67"/>
      <c r="E14" s="67"/>
      <c r="F14" s="67"/>
      <c r="G14" s="67"/>
      <c r="H14" s="67"/>
      <c r="I14" s="67"/>
      <c r="J14" s="67"/>
      <c r="K14" s="68"/>
    </row>
    <row r="15" spans="1:16" ht="22.5" customHeight="1" x14ac:dyDescent="0.25">
      <c r="A15" s="75" t="e">
        <f>#REF!+1</f>
        <v>#REF!</v>
      </c>
      <c r="B15" s="51">
        <v>44160</v>
      </c>
      <c r="C15" s="51" t="s">
        <v>367</v>
      </c>
      <c r="D15" s="34" t="s">
        <v>292</v>
      </c>
      <c r="E15" s="58" t="s">
        <v>23</v>
      </c>
      <c r="F15" s="55" t="s">
        <v>19</v>
      </c>
      <c r="G15" s="58" t="s">
        <v>20</v>
      </c>
      <c r="H15" s="55" t="s">
        <v>16</v>
      </c>
      <c r="I15" s="3">
        <v>13.78</v>
      </c>
      <c r="J15" s="3" t="s">
        <v>174</v>
      </c>
      <c r="K15" s="3" t="s">
        <v>174</v>
      </c>
    </row>
    <row r="16" spans="1:16" x14ac:dyDescent="0.25">
      <c r="A16" s="76"/>
      <c r="B16" s="60"/>
      <c r="C16" s="60"/>
      <c r="D16" s="41" t="s">
        <v>293</v>
      </c>
      <c r="E16" s="59"/>
      <c r="F16" s="55"/>
      <c r="G16" s="59"/>
      <c r="H16" s="55"/>
      <c r="I16" s="3">
        <v>14.28</v>
      </c>
      <c r="J16" s="3" t="s">
        <v>174</v>
      </c>
      <c r="K16" s="3" t="s">
        <v>174</v>
      </c>
      <c r="P16" s="5">
        <f t="shared" si="0"/>
        <v>103.62844702467345</v>
      </c>
    </row>
    <row r="17" spans="1:16" ht="15" customHeight="1" x14ac:dyDescent="0.25">
      <c r="A17" s="47"/>
      <c r="B17" s="51">
        <v>44153</v>
      </c>
      <c r="C17" s="51" t="s">
        <v>368</v>
      </c>
      <c r="D17" s="34" t="s">
        <v>292</v>
      </c>
      <c r="E17" s="58" t="s">
        <v>240</v>
      </c>
      <c r="F17" s="58" t="s">
        <v>19</v>
      </c>
      <c r="G17" s="58" t="s">
        <v>21</v>
      </c>
      <c r="H17" s="58" t="s">
        <v>15</v>
      </c>
      <c r="I17" s="3">
        <v>16.739999999999998</v>
      </c>
      <c r="J17" s="3" t="s">
        <v>174</v>
      </c>
      <c r="K17" s="3" t="s">
        <v>174</v>
      </c>
    </row>
    <row r="18" spans="1:16" x14ac:dyDescent="0.25">
      <c r="A18" s="47"/>
      <c r="B18" s="60"/>
      <c r="C18" s="60"/>
      <c r="D18" s="34" t="s">
        <v>293</v>
      </c>
      <c r="E18" s="59"/>
      <c r="F18" s="59"/>
      <c r="G18" s="59"/>
      <c r="H18" s="59"/>
      <c r="I18" s="3">
        <v>17.260000000000002</v>
      </c>
      <c r="J18" s="3" t="s">
        <v>174</v>
      </c>
      <c r="K18" s="3" t="s">
        <v>174</v>
      </c>
    </row>
    <row r="19" spans="1:16" ht="15" customHeight="1" x14ac:dyDescent="0.25">
      <c r="A19" s="75" t="e">
        <f>A15+1</f>
        <v>#REF!</v>
      </c>
      <c r="B19" s="51">
        <v>44160</v>
      </c>
      <c r="C19" s="51" t="s">
        <v>369</v>
      </c>
      <c r="D19" s="34" t="s">
        <v>292</v>
      </c>
      <c r="E19" s="58" t="s">
        <v>239</v>
      </c>
      <c r="F19" s="58" t="s">
        <v>19</v>
      </c>
      <c r="G19" s="58" t="s">
        <v>24</v>
      </c>
      <c r="H19" s="55" t="s">
        <v>15</v>
      </c>
      <c r="I19" s="3">
        <v>6.23</v>
      </c>
      <c r="J19" s="3" t="s">
        <v>174</v>
      </c>
      <c r="K19" s="3" t="s">
        <v>174</v>
      </c>
    </row>
    <row r="20" spans="1:16" x14ac:dyDescent="0.25">
      <c r="A20" s="79"/>
      <c r="B20" s="69"/>
      <c r="C20" s="69"/>
      <c r="D20" s="41" t="s">
        <v>293</v>
      </c>
      <c r="E20" s="63"/>
      <c r="F20" s="63"/>
      <c r="G20" s="63"/>
      <c r="H20" s="55"/>
      <c r="I20" s="3">
        <v>6.46</v>
      </c>
      <c r="J20" s="3" t="s">
        <v>174</v>
      </c>
      <c r="K20" s="3" t="s">
        <v>174</v>
      </c>
      <c r="P20" s="5">
        <f t="shared" si="0"/>
        <v>103.69181380417334</v>
      </c>
    </row>
    <row r="21" spans="1:16" ht="15" customHeight="1" x14ac:dyDescent="0.25">
      <c r="A21" s="79"/>
      <c r="B21" s="69"/>
      <c r="C21" s="69"/>
      <c r="D21" s="34" t="s">
        <v>292</v>
      </c>
      <c r="E21" s="63"/>
      <c r="F21" s="63"/>
      <c r="G21" s="63"/>
      <c r="H21" s="58" t="s">
        <v>14</v>
      </c>
      <c r="I21" s="3">
        <v>5.88</v>
      </c>
      <c r="J21" s="3" t="s">
        <v>174</v>
      </c>
      <c r="K21" s="3" t="s">
        <v>174</v>
      </c>
    </row>
    <row r="22" spans="1:16" x14ac:dyDescent="0.25">
      <c r="A22" s="76"/>
      <c r="B22" s="60"/>
      <c r="C22" s="60"/>
      <c r="D22" s="41" t="s">
        <v>293</v>
      </c>
      <c r="E22" s="59"/>
      <c r="F22" s="59"/>
      <c r="G22" s="59"/>
      <c r="H22" s="59"/>
      <c r="I22" s="3">
        <v>6.09</v>
      </c>
      <c r="J22" s="3" t="s">
        <v>174</v>
      </c>
      <c r="K22" s="3" t="s">
        <v>174</v>
      </c>
      <c r="P22" s="5">
        <f t="shared" si="0"/>
        <v>103.57142857142858</v>
      </c>
    </row>
    <row r="23" spans="1:16" ht="15" customHeight="1" x14ac:dyDescent="0.25">
      <c r="A23" s="94" t="e">
        <f>A19+1</f>
        <v>#REF!</v>
      </c>
      <c r="B23" s="65">
        <v>44183</v>
      </c>
      <c r="C23" s="65" t="s">
        <v>370</v>
      </c>
      <c r="D23" s="34" t="s">
        <v>292</v>
      </c>
      <c r="E23" s="55" t="s">
        <v>211</v>
      </c>
      <c r="F23" s="55" t="s">
        <v>19</v>
      </c>
      <c r="G23" s="82" t="s">
        <v>24</v>
      </c>
      <c r="H23" s="58" t="s">
        <v>16</v>
      </c>
      <c r="I23" s="3">
        <v>47.08</v>
      </c>
      <c r="J23" s="3">
        <v>20.69</v>
      </c>
      <c r="K23" s="4">
        <v>24.83</v>
      </c>
    </row>
    <row r="24" spans="1:16" x14ac:dyDescent="0.25">
      <c r="A24" s="95"/>
      <c r="B24" s="65"/>
      <c r="C24" s="65"/>
      <c r="D24" s="41" t="s">
        <v>293</v>
      </c>
      <c r="E24" s="55"/>
      <c r="F24" s="55"/>
      <c r="G24" s="83"/>
      <c r="H24" s="59"/>
      <c r="I24" s="3">
        <v>47.08</v>
      </c>
      <c r="J24" s="3">
        <v>21.39</v>
      </c>
      <c r="K24" s="4">
        <v>25.67</v>
      </c>
      <c r="P24" s="5">
        <f t="shared" si="0"/>
        <v>100</v>
      </c>
    </row>
    <row r="25" spans="1:16" ht="27" customHeight="1" x14ac:dyDescent="0.25">
      <c r="A25" s="95"/>
      <c r="B25" s="65"/>
      <c r="C25" s="65"/>
      <c r="D25" s="34" t="s">
        <v>292</v>
      </c>
      <c r="E25" s="55"/>
      <c r="F25" s="55"/>
      <c r="G25" s="82" t="s">
        <v>21</v>
      </c>
      <c r="H25" s="58" t="s">
        <v>16</v>
      </c>
      <c r="I25" s="3">
        <v>47.08</v>
      </c>
      <c r="J25" s="3">
        <v>22.1</v>
      </c>
      <c r="K25" s="4">
        <v>26.52</v>
      </c>
    </row>
    <row r="26" spans="1:16" ht="24.75" customHeight="1" x14ac:dyDescent="0.25">
      <c r="A26" s="95"/>
      <c r="B26" s="65"/>
      <c r="C26" s="65"/>
      <c r="D26" s="41" t="s">
        <v>293</v>
      </c>
      <c r="E26" s="55"/>
      <c r="F26" s="55"/>
      <c r="G26" s="83"/>
      <c r="H26" s="59"/>
      <c r="I26" s="3">
        <v>47.08</v>
      </c>
      <c r="J26" s="3">
        <v>22.85</v>
      </c>
      <c r="K26" s="3">
        <v>27.42</v>
      </c>
      <c r="P26" s="5">
        <f t="shared" si="0"/>
        <v>100</v>
      </c>
    </row>
    <row r="27" spans="1:16" ht="26.25" customHeight="1" x14ac:dyDescent="0.25">
      <c r="A27" s="95"/>
      <c r="B27" s="65"/>
      <c r="C27" s="65"/>
      <c r="D27" s="34" t="s">
        <v>292</v>
      </c>
      <c r="E27" s="55"/>
      <c r="F27" s="55"/>
      <c r="G27" s="82" t="s">
        <v>177</v>
      </c>
      <c r="H27" s="58" t="s">
        <v>16</v>
      </c>
      <c r="I27" s="3">
        <v>47.08</v>
      </c>
      <c r="J27" s="3">
        <v>22.88</v>
      </c>
      <c r="K27" s="3">
        <v>27.46</v>
      </c>
    </row>
    <row r="28" spans="1:16" x14ac:dyDescent="0.25">
      <c r="A28" s="95"/>
      <c r="B28" s="65"/>
      <c r="C28" s="65"/>
      <c r="D28" s="41" t="s">
        <v>293</v>
      </c>
      <c r="E28" s="55"/>
      <c r="F28" s="55"/>
      <c r="G28" s="83"/>
      <c r="H28" s="59"/>
      <c r="I28" s="3">
        <v>47.08</v>
      </c>
      <c r="J28" s="3">
        <v>23.66</v>
      </c>
      <c r="K28" s="3">
        <v>28.39</v>
      </c>
      <c r="P28" s="5">
        <f t="shared" si="0"/>
        <v>100</v>
      </c>
    </row>
    <row r="29" spans="1:16" ht="15" customHeight="1" x14ac:dyDescent="0.25">
      <c r="A29" s="95"/>
      <c r="B29" s="65"/>
      <c r="C29" s="65"/>
      <c r="D29" s="34" t="s">
        <v>292</v>
      </c>
      <c r="E29" s="55"/>
      <c r="F29" s="55"/>
      <c r="G29" s="58" t="s">
        <v>371</v>
      </c>
      <c r="H29" s="58" t="s">
        <v>16</v>
      </c>
      <c r="I29" s="3">
        <v>47.08</v>
      </c>
      <c r="J29" s="3">
        <v>35.07</v>
      </c>
      <c r="K29" s="3">
        <v>42.09</v>
      </c>
    </row>
    <row r="30" spans="1:16" ht="21.75" customHeight="1" x14ac:dyDescent="0.25">
      <c r="A30" s="95"/>
      <c r="B30" s="65"/>
      <c r="C30" s="65"/>
      <c r="D30" s="41" t="s">
        <v>293</v>
      </c>
      <c r="E30" s="55"/>
      <c r="F30" s="55"/>
      <c r="G30" s="63"/>
      <c r="H30" s="63"/>
      <c r="I30" s="8">
        <v>47.08</v>
      </c>
      <c r="J30" s="8">
        <v>36.26</v>
      </c>
      <c r="K30" s="8">
        <v>43.51</v>
      </c>
      <c r="P30" s="5">
        <f t="shared" si="0"/>
        <v>100</v>
      </c>
    </row>
    <row r="31" spans="1:16" ht="15" customHeight="1" x14ac:dyDescent="0.25">
      <c r="A31" s="95"/>
      <c r="B31" s="65"/>
      <c r="C31" s="65"/>
      <c r="D31" s="34" t="s">
        <v>292</v>
      </c>
      <c r="E31" s="55"/>
      <c r="F31" s="55"/>
      <c r="G31" s="82" t="s">
        <v>372</v>
      </c>
      <c r="H31" s="58" t="s">
        <v>16</v>
      </c>
      <c r="I31" s="3">
        <v>47.08</v>
      </c>
      <c r="J31" s="3">
        <v>20.55</v>
      </c>
      <c r="K31" s="3">
        <v>24.66</v>
      </c>
    </row>
    <row r="32" spans="1:16" ht="21" customHeight="1" x14ac:dyDescent="0.25">
      <c r="A32" s="95"/>
      <c r="B32" s="65"/>
      <c r="C32" s="65"/>
      <c r="D32" s="41" t="s">
        <v>293</v>
      </c>
      <c r="E32" s="55"/>
      <c r="F32" s="55"/>
      <c r="G32" s="83"/>
      <c r="H32" s="59"/>
      <c r="I32" s="3">
        <v>47.08</v>
      </c>
      <c r="J32" s="3">
        <v>21.25</v>
      </c>
      <c r="K32" s="3">
        <v>25.5</v>
      </c>
      <c r="P32" s="5">
        <f t="shared" si="0"/>
        <v>100</v>
      </c>
    </row>
    <row r="33" spans="1:16" ht="21" customHeight="1" x14ac:dyDescent="0.25">
      <c r="A33" s="95"/>
      <c r="B33" s="65"/>
      <c r="C33" s="65"/>
      <c r="D33" s="34" t="s">
        <v>292</v>
      </c>
      <c r="E33" s="55"/>
      <c r="F33" s="55"/>
      <c r="G33" s="82" t="s">
        <v>192</v>
      </c>
      <c r="H33" s="58" t="s">
        <v>16</v>
      </c>
      <c r="I33" s="3">
        <v>47.08</v>
      </c>
      <c r="J33" s="3">
        <v>38.99</v>
      </c>
      <c r="K33" s="4">
        <v>46.79</v>
      </c>
    </row>
    <row r="34" spans="1:16" x14ac:dyDescent="0.25">
      <c r="A34" s="95"/>
      <c r="B34" s="65"/>
      <c r="C34" s="65"/>
      <c r="D34" s="41" t="s">
        <v>293</v>
      </c>
      <c r="E34" s="55"/>
      <c r="F34" s="55"/>
      <c r="G34" s="83"/>
      <c r="H34" s="59"/>
      <c r="I34" s="3">
        <v>47.08</v>
      </c>
      <c r="J34" s="3">
        <v>40.32</v>
      </c>
      <c r="K34" s="4">
        <v>48.38</v>
      </c>
      <c r="P34" s="5">
        <f t="shared" si="0"/>
        <v>100</v>
      </c>
    </row>
    <row r="35" spans="1:16" ht="15" customHeight="1" x14ac:dyDescent="0.25">
      <c r="A35" s="95"/>
      <c r="B35" s="65"/>
      <c r="C35" s="65"/>
      <c r="D35" s="34" t="s">
        <v>292</v>
      </c>
      <c r="E35" s="55"/>
      <c r="F35" s="55"/>
      <c r="G35" s="58" t="s">
        <v>212</v>
      </c>
      <c r="H35" s="58" t="s">
        <v>16</v>
      </c>
      <c r="I35" s="3">
        <v>47.08</v>
      </c>
      <c r="J35" s="3">
        <v>24.07</v>
      </c>
      <c r="K35" s="4">
        <v>28.89</v>
      </c>
    </row>
    <row r="36" spans="1:16" x14ac:dyDescent="0.25">
      <c r="A36" s="95"/>
      <c r="B36" s="65"/>
      <c r="C36" s="65"/>
      <c r="D36" s="41" t="s">
        <v>293</v>
      </c>
      <c r="E36" s="55"/>
      <c r="F36" s="55"/>
      <c r="G36" s="59"/>
      <c r="H36" s="59"/>
      <c r="I36" s="3">
        <v>47.08</v>
      </c>
      <c r="J36" s="3">
        <v>24.89</v>
      </c>
      <c r="K36" s="4">
        <v>29.87</v>
      </c>
      <c r="P36" s="5">
        <f t="shared" si="0"/>
        <v>100</v>
      </c>
    </row>
    <row r="37" spans="1:16" ht="15" customHeight="1" x14ac:dyDescent="0.25">
      <c r="A37" s="95"/>
      <c r="B37" s="65"/>
      <c r="C37" s="65"/>
      <c r="D37" s="34" t="s">
        <v>292</v>
      </c>
      <c r="E37" s="55"/>
      <c r="F37" s="55"/>
      <c r="G37" s="58" t="s">
        <v>20</v>
      </c>
      <c r="H37" s="58" t="s">
        <v>16</v>
      </c>
      <c r="I37" s="3">
        <v>47.08</v>
      </c>
      <c r="J37" s="3">
        <v>27.46</v>
      </c>
      <c r="K37" s="4">
        <v>32.950000000000003</v>
      </c>
    </row>
    <row r="38" spans="1:16" x14ac:dyDescent="0.25">
      <c r="A38" s="96"/>
      <c r="B38" s="65"/>
      <c r="C38" s="65"/>
      <c r="D38" s="41" t="s">
        <v>293</v>
      </c>
      <c r="E38" s="55"/>
      <c r="F38" s="55"/>
      <c r="G38" s="59"/>
      <c r="H38" s="59"/>
      <c r="I38" s="3">
        <v>47.08</v>
      </c>
      <c r="J38" s="3">
        <v>28.39</v>
      </c>
      <c r="K38" s="4">
        <v>34.07</v>
      </c>
      <c r="P38" s="5">
        <f t="shared" si="0"/>
        <v>100</v>
      </c>
    </row>
    <row r="39" spans="1:16" ht="15" customHeight="1" x14ac:dyDescent="0.25">
      <c r="A39" s="49"/>
      <c r="B39" s="65"/>
      <c r="C39" s="65"/>
      <c r="D39" s="34" t="s">
        <v>292</v>
      </c>
      <c r="E39" s="55"/>
      <c r="F39" s="55"/>
      <c r="G39" s="58" t="s">
        <v>22</v>
      </c>
      <c r="H39" s="58" t="s">
        <v>16</v>
      </c>
      <c r="I39" s="3">
        <v>47.08</v>
      </c>
      <c r="J39" s="3">
        <v>29.38</v>
      </c>
      <c r="K39" s="4">
        <v>35.26</v>
      </c>
    </row>
    <row r="40" spans="1:16" x14ac:dyDescent="0.25">
      <c r="A40" s="49"/>
      <c r="B40" s="65"/>
      <c r="C40" s="65"/>
      <c r="D40" s="41" t="s">
        <v>293</v>
      </c>
      <c r="E40" s="55"/>
      <c r="F40" s="55"/>
      <c r="G40" s="59"/>
      <c r="H40" s="59"/>
      <c r="I40" s="3">
        <v>47.08</v>
      </c>
      <c r="J40" s="3">
        <v>30.38</v>
      </c>
      <c r="K40" s="4">
        <v>36.46</v>
      </c>
    </row>
    <row r="41" spans="1:16" ht="15" customHeight="1" x14ac:dyDescent="0.25">
      <c r="A41" s="66" t="s">
        <v>173</v>
      </c>
      <c r="B41" s="67"/>
      <c r="C41" s="67"/>
      <c r="D41" s="67"/>
      <c r="E41" s="67"/>
      <c r="F41" s="67"/>
      <c r="G41" s="67"/>
      <c r="H41" s="67"/>
      <c r="I41" s="67"/>
      <c r="J41" s="67"/>
      <c r="K41" s="68"/>
    </row>
    <row r="42" spans="1:16" x14ac:dyDescent="0.25">
      <c r="A42" s="75" t="e">
        <f>A23+1</f>
        <v>#REF!</v>
      </c>
      <c r="B42" s="51">
        <v>44174</v>
      </c>
      <c r="C42" s="51" t="s">
        <v>357</v>
      </c>
      <c r="D42" s="34" t="s">
        <v>292</v>
      </c>
      <c r="E42" s="58" t="s">
        <v>25</v>
      </c>
      <c r="F42" s="58" t="s">
        <v>26</v>
      </c>
      <c r="G42" s="58" t="s">
        <v>27</v>
      </c>
      <c r="H42" s="58" t="s">
        <v>50</v>
      </c>
      <c r="I42" s="3">
        <v>17.739999999999998</v>
      </c>
      <c r="J42" s="3" t="s">
        <v>174</v>
      </c>
      <c r="K42" s="4" t="s">
        <v>174</v>
      </c>
    </row>
    <row r="43" spans="1:16" x14ac:dyDescent="0.25">
      <c r="A43" s="76"/>
      <c r="B43" s="60"/>
      <c r="C43" s="60"/>
      <c r="D43" s="41" t="s">
        <v>293</v>
      </c>
      <c r="E43" s="59"/>
      <c r="F43" s="59"/>
      <c r="G43" s="59"/>
      <c r="H43" s="59"/>
      <c r="I43" s="3">
        <v>18.260000000000002</v>
      </c>
      <c r="J43" s="3" t="s">
        <v>174</v>
      </c>
      <c r="K43" s="4" t="s">
        <v>174</v>
      </c>
      <c r="P43" s="5">
        <f t="shared" si="0"/>
        <v>102.93122886133035</v>
      </c>
    </row>
    <row r="44" spans="1:16" x14ac:dyDescent="0.25">
      <c r="A44" s="75" t="e">
        <f>A42+1</f>
        <v>#REF!</v>
      </c>
      <c r="B44" s="51" t="s">
        <v>318</v>
      </c>
      <c r="C44" s="51" t="s">
        <v>354</v>
      </c>
      <c r="D44" s="34" t="s">
        <v>292</v>
      </c>
      <c r="E44" s="58" t="s">
        <v>268</v>
      </c>
      <c r="F44" s="58" t="s">
        <v>26</v>
      </c>
      <c r="G44" s="58" t="s">
        <v>186</v>
      </c>
      <c r="H44" s="58" t="s">
        <v>16</v>
      </c>
      <c r="I44" s="3">
        <v>72.849999999999994</v>
      </c>
      <c r="J44" s="3">
        <v>46.99</v>
      </c>
      <c r="K44" s="4" t="s">
        <v>174</v>
      </c>
    </row>
    <row r="45" spans="1:16" x14ac:dyDescent="0.25">
      <c r="A45" s="76"/>
      <c r="B45" s="60"/>
      <c r="C45" s="60"/>
      <c r="D45" s="41" t="s">
        <v>293</v>
      </c>
      <c r="E45" s="59"/>
      <c r="F45" s="59"/>
      <c r="G45" s="59"/>
      <c r="H45" s="59"/>
      <c r="I45" s="3">
        <v>75.33</v>
      </c>
      <c r="J45" s="3">
        <v>48.59</v>
      </c>
      <c r="K45" s="4" t="s">
        <v>174</v>
      </c>
      <c r="P45" s="5">
        <f t="shared" si="0"/>
        <v>103.40425531914894</v>
      </c>
    </row>
    <row r="46" spans="1:16" ht="16.5" customHeight="1" x14ac:dyDescent="0.25">
      <c r="A46" s="75" t="e">
        <f>A44+1</f>
        <v>#REF!</v>
      </c>
      <c r="B46" s="51" t="s">
        <v>298</v>
      </c>
      <c r="C46" s="61" t="s">
        <v>355</v>
      </c>
      <c r="D46" s="34" t="s">
        <v>292</v>
      </c>
      <c r="E46" s="58" t="s">
        <v>28</v>
      </c>
      <c r="F46" s="58" t="s">
        <v>26</v>
      </c>
      <c r="G46" s="58" t="s">
        <v>29</v>
      </c>
      <c r="H46" s="58" t="s">
        <v>16</v>
      </c>
      <c r="I46" s="3">
        <v>65.680000000000007</v>
      </c>
      <c r="J46" s="3">
        <v>55.25</v>
      </c>
      <c r="K46" s="4" t="s">
        <v>174</v>
      </c>
    </row>
    <row r="47" spans="1:16" ht="16.5" customHeight="1" x14ac:dyDescent="0.25">
      <c r="A47" s="76"/>
      <c r="B47" s="60"/>
      <c r="C47" s="62"/>
      <c r="D47" s="41" t="s">
        <v>293</v>
      </c>
      <c r="E47" s="59"/>
      <c r="F47" s="59"/>
      <c r="G47" s="59"/>
      <c r="H47" s="59"/>
      <c r="I47" s="3">
        <v>68.37</v>
      </c>
      <c r="J47" s="3">
        <v>57.13</v>
      </c>
      <c r="K47" s="4" t="s">
        <v>174</v>
      </c>
      <c r="P47" s="5">
        <f t="shared" si="0"/>
        <v>104.09561510353227</v>
      </c>
    </row>
    <row r="48" spans="1:16" ht="18" customHeight="1" x14ac:dyDescent="0.25">
      <c r="A48" s="75" t="e">
        <f>A46+1</f>
        <v>#REF!</v>
      </c>
      <c r="B48" s="51" t="s">
        <v>308</v>
      </c>
      <c r="C48" s="61" t="s">
        <v>356</v>
      </c>
      <c r="D48" s="34" t="s">
        <v>292</v>
      </c>
      <c r="E48" s="58" t="s">
        <v>166</v>
      </c>
      <c r="F48" s="58" t="s">
        <v>26</v>
      </c>
      <c r="G48" s="58" t="s">
        <v>30</v>
      </c>
      <c r="H48" s="58" t="s">
        <v>16</v>
      </c>
      <c r="I48" s="3">
        <v>40.450000000000003</v>
      </c>
      <c r="J48" s="3">
        <v>40.450000000000003</v>
      </c>
      <c r="K48" s="4">
        <v>48.54</v>
      </c>
    </row>
    <row r="49" spans="1:24" x14ac:dyDescent="0.25">
      <c r="A49" s="76"/>
      <c r="B49" s="60"/>
      <c r="C49" s="62"/>
      <c r="D49" s="41" t="s">
        <v>293</v>
      </c>
      <c r="E49" s="59"/>
      <c r="F49" s="59"/>
      <c r="G49" s="59"/>
      <c r="H49" s="59"/>
      <c r="I49" s="3">
        <v>41.83</v>
      </c>
      <c r="J49" s="3">
        <v>41.83</v>
      </c>
      <c r="K49" s="4">
        <v>50.2</v>
      </c>
      <c r="P49" s="5">
        <f t="shared" si="0"/>
        <v>103.41161928306551</v>
      </c>
    </row>
    <row r="50" spans="1:24" ht="17.25" customHeight="1" x14ac:dyDescent="0.25">
      <c r="A50" s="75" t="e">
        <f>A48+1</f>
        <v>#REF!</v>
      </c>
      <c r="B50" s="51" t="s">
        <v>308</v>
      </c>
      <c r="C50" s="61" t="s">
        <v>358</v>
      </c>
      <c r="D50" s="34" t="s">
        <v>292</v>
      </c>
      <c r="E50" s="58" t="s">
        <v>31</v>
      </c>
      <c r="F50" s="58" t="s">
        <v>26</v>
      </c>
      <c r="G50" s="58" t="s">
        <v>32</v>
      </c>
      <c r="H50" s="58" t="s">
        <v>16</v>
      </c>
      <c r="I50" s="3">
        <v>39.76</v>
      </c>
      <c r="J50" s="3">
        <v>38.21</v>
      </c>
      <c r="K50" s="3">
        <v>45.85</v>
      </c>
    </row>
    <row r="51" spans="1:24" x14ac:dyDescent="0.25">
      <c r="A51" s="76"/>
      <c r="B51" s="60"/>
      <c r="C51" s="62"/>
      <c r="D51" s="41" t="s">
        <v>293</v>
      </c>
      <c r="E51" s="59"/>
      <c r="F51" s="59"/>
      <c r="G51" s="59"/>
      <c r="H51" s="59"/>
      <c r="I51" s="3">
        <v>41.11</v>
      </c>
      <c r="J51" s="3">
        <v>39.51</v>
      </c>
      <c r="K51" s="3">
        <v>47.41</v>
      </c>
      <c r="P51" s="5">
        <f t="shared" ref="P51:P112" si="1">I51/I50*100</f>
        <v>103.39537223340041</v>
      </c>
    </row>
    <row r="52" spans="1:24" ht="22.5" customHeight="1" x14ac:dyDescent="0.25">
      <c r="A52" s="75" t="e">
        <f>A50+1</f>
        <v>#REF!</v>
      </c>
      <c r="B52" s="51" t="s">
        <v>303</v>
      </c>
      <c r="C52" s="61" t="s">
        <v>304</v>
      </c>
      <c r="D52" s="34" t="s">
        <v>292</v>
      </c>
      <c r="E52" s="58" t="s">
        <v>302</v>
      </c>
      <c r="F52" s="58" t="s">
        <v>26</v>
      </c>
      <c r="G52" s="58" t="s">
        <v>33</v>
      </c>
      <c r="H52" s="58" t="s">
        <v>16</v>
      </c>
      <c r="I52" s="3">
        <v>83.85</v>
      </c>
      <c r="J52" s="3">
        <v>43.54</v>
      </c>
      <c r="K52" s="4">
        <v>52.25</v>
      </c>
    </row>
    <row r="53" spans="1:24" ht="21" customHeight="1" x14ac:dyDescent="0.25">
      <c r="A53" s="76"/>
      <c r="B53" s="69"/>
      <c r="C53" s="78"/>
      <c r="D53" s="41" t="s">
        <v>293</v>
      </c>
      <c r="E53" s="63"/>
      <c r="F53" s="63"/>
      <c r="G53" s="59"/>
      <c r="H53" s="59"/>
      <c r="I53" s="3">
        <v>86.7</v>
      </c>
      <c r="J53" s="3">
        <v>45.02</v>
      </c>
      <c r="K53" s="4">
        <v>54.02</v>
      </c>
      <c r="P53" s="5">
        <f t="shared" si="1"/>
        <v>103.39892665474062</v>
      </c>
    </row>
    <row r="54" spans="1:24" ht="22.5" customHeight="1" x14ac:dyDescent="0.25">
      <c r="A54" s="75" t="e">
        <f>A52+1</f>
        <v>#REF!</v>
      </c>
      <c r="B54" s="69"/>
      <c r="C54" s="78"/>
      <c r="D54" s="34" t="s">
        <v>292</v>
      </c>
      <c r="E54" s="63"/>
      <c r="F54" s="63"/>
      <c r="G54" s="58" t="s">
        <v>36</v>
      </c>
      <c r="H54" s="58" t="s">
        <v>16</v>
      </c>
      <c r="I54" s="3">
        <v>83.85</v>
      </c>
      <c r="J54" s="3" t="s">
        <v>176</v>
      </c>
      <c r="K54" s="3" t="s">
        <v>176</v>
      </c>
    </row>
    <row r="55" spans="1:24" ht="21" customHeight="1" x14ac:dyDescent="0.25">
      <c r="A55" s="76"/>
      <c r="B55" s="60"/>
      <c r="C55" s="62"/>
      <c r="D55" s="41" t="s">
        <v>293</v>
      </c>
      <c r="E55" s="59"/>
      <c r="F55" s="59"/>
      <c r="G55" s="59"/>
      <c r="H55" s="59"/>
      <c r="I55" s="3">
        <v>86.7</v>
      </c>
      <c r="J55" s="3" t="s">
        <v>176</v>
      </c>
      <c r="K55" s="3" t="s">
        <v>176</v>
      </c>
      <c r="P55" s="5">
        <f t="shared" ref="P55" si="2">I55/I54*100</f>
        <v>103.39892665474062</v>
      </c>
    </row>
    <row r="56" spans="1:24" ht="22.5" customHeight="1" x14ac:dyDescent="0.25">
      <c r="A56" s="75" t="e">
        <f>#REF!+1</f>
        <v>#REF!</v>
      </c>
      <c r="B56" s="51" t="s">
        <v>298</v>
      </c>
      <c r="C56" s="61" t="s">
        <v>299</v>
      </c>
      <c r="D56" s="34" t="s">
        <v>292</v>
      </c>
      <c r="E56" s="58" t="s">
        <v>297</v>
      </c>
      <c r="F56" s="58" t="s">
        <v>26</v>
      </c>
      <c r="G56" s="58" t="s">
        <v>43</v>
      </c>
      <c r="H56" s="58" t="s">
        <v>16</v>
      </c>
      <c r="I56" s="3">
        <v>105.63</v>
      </c>
      <c r="J56" s="3">
        <v>29.63</v>
      </c>
      <c r="K56" s="4">
        <v>35.56</v>
      </c>
    </row>
    <row r="57" spans="1:24" x14ac:dyDescent="0.25">
      <c r="A57" s="76"/>
      <c r="B57" s="60"/>
      <c r="C57" s="62"/>
      <c r="D57" s="41" t="s">
        <v>293</v>
      </c>
      <c r="E57" s="59"/>
      <c r="F57" s="59"/>
      <c r="G57" s="59"/>
      <c r="H57" s="59"/>
      <c r="I57" s="3">
        <v>111.23</v>
      </c>
      <c r="J57" s="3">
        <v>30.64</v>
      </c>
      <c r="K57" s="4">
        <v>36.770000000000003</v>
      </c>
      <c r="P57" s="5">
        <f t="shared" ref="P57" si="3">I57/I56*100</f>
        <v>105.30152418820411</v>
      </c>
    </row>
    <row r="58" spans="1:24" ht="23.25" customHeight="1" x14ac:dyDescent="0.25">
      <c r="A58" s="46" t="e">
        <f>#REF!+1</f>
        <v>#REF!</v>
      </c>
      <c r="B58" s="32" t="s">
        <v>303</v>
      </c>
      <c r="C58" s="37" t="s">
        <v>314</v>
      </c>
      <c r="D58" s="34" t="s">
        <v>414</v>
      </c>
      <c r="E58" s="31" t="s">
        <v>412</v>
      </c>
      <c r="F58" s="31" t="s">
        <v>26</v>
      </c>
      <c r="G58" s="31" t="s">
        <v>253</v>
      </c>
      <c r="H58" s="31" t="s">
        <v>16</v>
      </c>
      <c r="I58" s="3">
        <v>64.98</v>
      </c>
      <c r="J58" s="3">
        <v>56.97</v>
      </c>
      <c r="K58" s="4">
        <v>68.37</v>
      </c>
    </row>
    <row r="59" spans="1:24" x14ac:dyDescent="0.25">
      <c r="A59" s="75" t="e">
        <f>#REF!+1</f>
        <v>#REF!</v>
      </c>
      <c r="B59" s="51">
        <v>44232</v>
      </c>
      <c r="C59" s="61" t="s">
        <v>413</v>
      </c>
      <c r="D59" s="34" t="s">
        <v>415</v>
      </c>
      <c r="E59" s="58" t="s">
        <v>411</v>
      </c>
      <c r="F59" s="58" t="s">
        <v>26</v>
      </c>
      <c r="G59" s="58" t="s">
        <v>253</v>
      </c>
      <c r="H59" s="58" t="s">
        <v>16</v>
      </c>
      <c r="I59" s="3">
        <v>77.98</v>
      </c>
      <c r="J59" s="3">
        <v>68.37</v>
      </c>
      <c r="K59" s="3" t="s">
        <v>176</v>
      </c>
    </row>
    <row r="60" spans="1:24" x14ac:dyDescent="0.25">
      <c r="A60" s="76"/>
      <c r="B60" s="60"/>
      <c r="C60" s="62"/>
      <c r="D60" s="41" t="s">
        <v>293</v>
      </c>
      <c r="E60" s="59"/>
      <c r="F60" s="59"/>
      <c r="G60" s="59"/>
      <c r="H60" s="59"/>
      <c r="I60" s="3">
        <v>79.459999999999994</v>
      </c>
      <c r="J60" s="3">
        <v>70.69</v>
      </c>
      <c r="K60" s="3" t="s">
        <v>176</v>
      </c>
      <c r="P60" s="5">
        <f t="shared" ref="P60" si="4">I60/I59*100</f>
        <v>101.89792254424211</v>
      </c>
    </row>
    <row r="61" spans="1:24" ht="24" customHeight="1" x14ac:dyDescent="0.25">
      <c r="A61" s="46" t="e">
        <f>#REF!+1</f>
        <v>#REF!</v>
      </c>
      <c r="B61" s="51">
        <v>44183</v>
      </c>
      <c r="C61" s="61" t="s">
        <v>310</v>
      </c>
      <c r="D61" s="41" t="s">
        <v>292</v>
      </c>
      <c r="E61" s="58" t="s">
        <v>230</v>
      </c>
      <c r="F61" s="58" t="s">
        <v>26</v>
      </c>
      <c r="G61" s="58" t="s">
        <v>254</v>
      </c>
      <c r="H61" s="31" t="s">
        <v>16</v>
      </c>
      <c r="I61" s="3">
        <v>101.28</v>
      </c>
      <c r="J61" s="3">
        <v>68.37</v>
      </c>
      <c r="K61" s="3" t="s">
        <v>176</v>
      </c>
      <c r="L61" s="44"/>
      <c r="M61" s="1"/>
      <c r="N61" s="1"/>
      <c r="O61" s="1"/>
      <c r="P61" s="1"/>
      <c r="Q61" s="1"/>
      <c r="R61" s="1"/>
      <c r="S61" s="1"/>
      <c r="T61" s="1"/>
      <c r="U61" s="1"/>
      <c r="V61" s="1"/>
      <c r="W61" s="1"/>
      <c r="X61" s="1"/>
    </row>
    <row r="62" spans="1:24" ht="24" customHeight="1" x14ac:dyDescent="0.25">
      <c r="A62" s="46"/>
      <c r="B62" s="69"/>
      <c r="C62" s="78"/>
      <c r="D62" s="41" t="s">
        <v>293</v>
      </c>
      <c r="E62" s="63"/>
      <c r="F62" s="63"/>
      <c r="G62" s="59"/>
      <c r="H62" s="31" t="s">
        <v>16</v>
      </c>
      <c r="I62" s="3">
        <v>107.27</v>
      </c>
      <c r="J62" s="3">
        <v>70.7</v>
      </c>
      <c r="K62" s="3" t="s">
        <v>176</v>
      </c>
      <c r="L62" s="44"/>
      <c r="M62" s="1"/>
      <c r="N62" s="1"/>
      <c r="O62" s="1"/>
      <c r="P62" s="1"/>
      <c r="Q62" s="1"/>
      <c r="R62" s="1"/>
      <c r="S62" s="1"/>
      <c r="T62" s="1"/>
      <c r="U62" s="1"/>
      <c r="V62" s="1"/>
      <c r="W62" s="1"/>
      <c r="X62" s="1"/>
    </row>
    <row r="63" spans="1:24" ht="20.25" customHeight="1" x14ac:dyDescent="0.25">
      <c r="A63" s="46"/>
      <c r="B63" s="69"/>
      <c r="C63" s="78"/>
      <c r="D63" s="41" t="s">
        <v>292</v>
      </c>
      <c r="E63" s="63"/>
      <c r="F63" s="63"/>
      <c r="G63" s="58" t="s">
        <v>40</v>
      </c>
      <c r="H63" s="31" t="s">
        <v>16</v>
      </c>
      <c r="I63" s="3">
        <v>101.28</v>
      </c>
      <c r="J63" s="3">
        <v>55.12</v>
      </c>
      <c r="K63" s="3" t="s">
        <v>176</v>
      </c>
      <c r="L63" s="44"/>
      <c r="M63" s="1"/>
      <c r="N63" s="1"/>
      <c r="O63" s="1"/>
      <c r="P63" s="1"/>
      <c r="Q63" s="1"/>
      <c r="R63" s="1"/>
      <c r="S63" s="1"/>
      <c r="T63" s="1"/>
      <c r="U63" s="1"/>
      <c r="V63" s="1"/>
      <c r="W63" s="1"/>
      <c r="X63" s="1"/>
    </row>
    <row r="64" spans="1:24" ht="18.75" customHeight="1" x14ac:dyDescent="0.25">
      <c r="A64" s="46" t="e">
        <f>#REF!+1</f>
        <v>#REF!</v>
      </c>
      <c r="B64" s="60"/>
      <c r="C64" s="62"/>
      <c r="D64" s="41" t="s">
        <v>293</v>
      </c>
      <c r="E64" s="59"/>
      <c r="F64" s="63"/>
      <c r="G64" s="59"/>
      <c r="H64" s="31" t="s">
        <v>16</v>
      </c>
      <c r="I64" s="3">
        <v>107.27</v>
      </c>
      <c r="J64" s="3">
        <v>57</v>
      </c>
      <c r="K64" s="3" t="s">
        <v>176</v>
      </c>
      <c r="L64" s="44"/>
      <c r="M64" s="1"/>
      <c r="N64" s="1"/>
      <c r="O64" s="1"/>
      <c r="P64" s="1"/>
      <c r="Q64" s="1"/>
      <c r="R64" s="1"/>
      <c r="S64" s="1"/>
      <c r="T64" s="1"/>
      <c r="U64" s="1"/>
      <c r="V64" s="1"/>
      <c r="W64" s="1"/>
      <c r="X64" s="1"/>
    </row>
    <row r="65" spans="1:16" ht="18" customHeight="1" x14ac:dyDescent="0.25">
      <c r="A65" s="75" t="e">
        <f>A58+1</f>
        <v>#REF!</v>
      </c>
      <c r="B65" s="51" t="s">
        <v>298</v>
      </c>
      <c r="C65" s="61" t="s">
        <v>305</v>
      </c>
      <c r="D65" s="34" t="s">
        <v>292</v>
      </c>
      <c r="E65" s="58" t="s">
        <v>35</v>
      </c>
      <c r="F65" s="58" t="s">
        <v>26</v>
      </c>
      <c r="G65" s="58" t="s">
        <v>196</v>
      </c>
      <c r="H65" s="58" t="s">
        <v>16</v>
      </c>
      <c r="I65" s="3">
        <v>81.89</v>
      </c>
      <c r="J65" s="3">
        <v>45.23</v>
      </c>
      <c r="K65" s="4">
        <v>54.28</v>
      </c>
    </row>
    <row r="66" spans="1:16" ht="17.25" customHeight="1" x14ac:dyDescent="0.25">
      <c r="A66" s="79"/>
      <c r="B66" s="69"/>
      <c r="C66" s="78"/>
      <c r="D66" s="41" t="s">
        <v>293</v>
      </c>
      <c r="E66" s="63"/>
      <c r="F66" s="63"/>
      <c r="G66" s="63"/>
      <c r="H66" s="59"/>
      <c r="I66" s="3">
        <v>81.89</v>
      </c>
      <c r="J66" s="3">
        <v>46.77</v>
      </c>
      <c r="K66" s="4">
        <v>56.12</v>
      </c>
      <c r="P66" s="5" t="e">
        <f>I65/#REF!*100</f>
        <v>#REF!</v>
      </c>
    </row>
    <row r="67" spans="1:16" x14ac:dyDescent="0.25">
      <c r="A67" s="79"/>
      <c r="B67" s="69"/>
      <c r="C67" s="78"/>
      <c r="D67" s="34" t="s">
        <v>292</v>
      </c>
      <c r="E67" s="63"/>
      <c r="F67" s="63"/>
      <c r="G67" s="63"/>
      <c r="H67" s="58" t="s">
        <v>15</v>
      </c>
      <c r="I67" s="3">
        <v>22.74</v>
      </c>
      <c r="J67" s="3" t="s">
        <v>176</v>
      </c>
      <c r="K67" s="3" t="s">
        <v>176</v>
      </c>
    </row>
    <row r="68" spans="1:16" ht="17.25" customHeight="1" x14ac:dyDescent="0.25">
      <c r="A68" s="76"/>
      <c r="B68" s="60"/>
      <c r="C68" s="62"/>
      <c r="D68" s="41" t="s">
        <v>293</v>
      </c>
      <c r="E68" s="59"/>
      <c r="F68" s="59"/>
      <c r="G68" s="59"/>
      <c r="H68" s="59"/>
      <c r="I68" s="3">
        <v>23.53</v>
      </c>
      <c r="J68" s="3" t="s">
        <v>176</v>
      </c>
      <c r="K68" s="3" t="s">
        <v>176</v>
      </c>
      <c r="P68" s="5" t="e">
        <f>I67/#REF!*100</f>
        <v>#REF!</v>
      </c>
    </row>
    <row r="69" spans="1:16" x14ac:dyDescent="0.25">
      <c r="A69" s="75" t="e">
        <f>A65+1</f>
        <v>#REF!</v>
      </c>
      <c r="B69" s="51">
        <v>44183</v>
      </c>
      <c r="C69" s="61" t="s">
        <v>313</v>
      </c>
      <c r="D69" s="34" t="s">
        <v>292</v>
      </c>
      <c r="E69" s="58" t="s">
        <v>285</v>
      </c>
      <c r="F69" s="58" t="s">
        <v>26</v>
      </c>
      <c r="G69" s="58" t="s">
        <v>40</v>
      </c>
      <c r="H69" s="58" t="s">
        <v>14</v>
      </c>
      <c r="I69" s="3">
        <v>23.92</v>
      </c>
      <c r="J69" s="3" t="s">
        <v>176</v>
      </c>
      <c r="K69" s="3" t="s">
        <v>176</v>
      </c>
    </row>
    <row r="70" spans="1:16" ht="25.9" customHeight="1" x14ac:dyDescent="0.25">
      <c r="A70" s="76"/>
      <c r="B70" s="60"/>
      <c r="C70" s="62"/>
      <c r="D70" s="41" t="s">
        <v>293</v>
      </c>
      <c r="E70" s="59"/>
      <c r="F70" s="59"/>
      <c r="G70" s="59"/>
      <c r="H70" s="59"/>
      <c r="I70" s="3">
        <v>25.18</v>
      </c>
      <c r="J70" s="3" t="s">
        <v>176</v>
      </c>
      <c r="K70" s="3" t="s">
        <v>176</v>
      </c>
      <c r="P70" s="5">
        <f>I70/I69*100</f>
        <v>105.26755852842808</v>
      </c>
    </row>
    <row r="71" spans="1:16" ht="22.9" customHeight="1" x14ac:dyDescent="0.25">
      <c r="A71" s="47"/>
      <c r="B71" s="51" t="s">
        <v>308</v>
      </c>
      <c r="C71" s="61" t="s">
        <v>309</v>
      </c>
      <c r="D71" s="34" t="s">
        <v>292</v>
      </c>
      <c r="E71" s="58" t="s">
        <v>234</v>
      </c>
      <c r="F71" s="58" t="s">
        <v>26</v>
      </c>
      <c r="G71" s="58" t="s">
        <v>34</v>
      </c>
      <c r="H71" s="58" t="s">
        <v>16</v>
      </c>
      <c r="I71" s="3">
        <v>119.68</v>
      </c>
      <c r="J71" s="3">
        <v>42.95</v>
      </c>
      <c r="K71" s="3" t="s">
        <v>176</v>
      </c>
    </row>
    <row r="72" spans="1:16" ht="25.9" customHeight="1" x14ac:dyDescent="0.25">
      <c r="A72" s="47"/>
      <c r="B72" s="60"/>
      <c r="C72" s="62"/>
      <c r="D72" s="41" t="s">
        <v>293</v>
      </c>
      <c r="E72" s="59"/>
      <c r="F72" s="59"/>
      <c r="G72" s="59"/>
      <c r="H72" s="59"/>
      <c r="I72" s="3">
        <v>123.75</v>
      </c>
      <c r="J72" s="3">
        <v>44.41</v>
      </c>
      <c r="K72" s="3" t="s">
        <v>176</v>
      </c>
    </row>
    <row r="73" spans="1:16" ht="27" customHeight="1" x14ac:dyDescent="0.25">
      <c r="A73" s="47"/>
      <c r="B73" s="51">
        <v>44165</v>
      </c>
      <c r="C73" s="51" t="s">
        <v>294</v>
      </c>
      <c r="D73" s="34" t="s">
        <v>292</v>
      </c>
      <c r="E73" s="58" t="s">
        <v>203</v>
      </c>
      <c r="F73" s="58" t="s">
        <v>26</v>
      </c>
      <c r="G73" s="58" t="s">
        <v>301</v>
      </c>
      <c r="H73" s="58" t="s">
        <v>16</v>
      </c>
      <c r="I73" s="4">
        <v>44.06</v>
      </c>
      <c r="J73" s="4" t="s">
        <v>176</v>
      </c>
      <c r="K73" s="4" t="s">
        <v>176</v>
      </c>
    </row>
    <row r="74" spans="1:16" ht="24.75" customHeight="1" x14ac:dyDescent="0.25">
      <c r="A74" s="47"/>
      <c r="B74" s="69"/>
      <c r="C74" s="69"/>
      <c r="D74" s="41" t="s">
        <v>293</v>
      </c>
      <c r="E74" s="63"/>
      <c r="F74" s="63"/>
      <c r="G74" s="59"/>
      <c r="H74" s="59"/>
      <c r="I74" s="4">
        <v>48.53</v>
      </c>
      <c r="J74" s="4" t="s">
        <v>176</v>
      </c>
      <c r="K74" s="4" t="s">
        <v>176</v>
      </c>
    </row>
    <row r="75" spans="1:16" ht="33" customHeight="1" x14ac:dyDescent="0.25">
      <c r="A75" s="47"/>
      <c r="B75" s="69"/>
      <c r="C75" s="69"/>
      <c r="D75" s="34" t="s">
        <v>292</v>
      </c>
      <c r="E75" s="63"/>
      <c r="F75" s="63"/>
      <c r="G75" s="58" t="s">
        <v>300</v>
      </c>
      <c r="H75" s="58" t="s">
        <v>15</v>
      </c>
      <c r="I75" s="4">
        <v>20.2</v>
      </c>
      <c r="J75" s="4" t="s">
        <v>176</v>
      </c>
      <c r="K75" s="4" t="s">
        <v>176</v>
      </c>
    </row>
    <row r="76" spans="1:16" ht="55.5" customHeight="1" x14ac:dyDescent="0.25">
      <c r="A76" s="47"/>
      <c r="B76" s="60"/>
      <c r="C76" s="60"/>
      <c r="D76" s="41" t="s">
        <v>293</v>
      </c>
      <c r="E76" s="59"/>
      <c r="F76" s="59"/>
      <c r="G76" s="59"/>
      <c r="H76" s="59"/>
      <c r="I76" s="4">
        <v>20.2</v>
      </c>
      <c r="J76" s="4" t="s">
        <v>176</v>
      </c>
      <c r="K76" s="4" t="s">
        <v>176</v>
      </c>
    </row>
    <row r="77" spans="1:16" ht="18" customHeight="1" x14ac:dyDescent="0.25">
      <c r="A77" s="75" t="e">
        <f>#REF!+1</f>
        <v>#REF!</v>
      </c>
      <c r="B77" s="51" t="s">
        <v>298</v>
      </c>
      <c r="C77" s="61" t="s">
        <v>311</v>
      </c>
      <c r="D77" s="34" t="s">
        <v>292</v>
      </c>
      <c r="E77" s="58" t="s">
        <v>231</v>
      </c>
      <c r="F77" s="58" t="s">
        <v>26</v>
      </c>
      <c r="G77" s="58" t="s">
        <v>253</v>
      </c>
      <c r="H77" s="58" t="s">
        <v>16</v>
      </c>
      <c r="I77" s="4">
        <v>100.84</v>
      </c>
      <c r="J77" s="4">
        <v>35.03</v>
      </c>
      <c r="K77" s="4" t="s">
        <v>176</v>
      </c>
    </row>
    <row r="78" spans="1:16" ht="18" customHeight="1" x14ac:dyDescent="0.25">
      <c r="A78" s="79"/>
      <c r="B78" s="69"/>
      <c r="C78" s="78"/>
      <c r="D78" s="41" t="s">
        <v>293</v>
      </c>
      <c r="E78" s="63"/>
      <c r="F78" s="63"/>
      <c r="G78" s="63"/>
      <c r="H78" s="59"/>
      <c r="I78" s="4">
        <v>104.27</v>
      </c>
      <c r="J78" s="4">
        <v>36.22</v>
      </c>
      <c r="K78" s="4" t="s">
        <v>176</v>
      </c>
      <c r="P78" s="5">
        <f>I78/I77*100</f>
        <v>103.40142800475999</v>
      </c>
    </row>
    <row r="79" spans="1:16" ht="19.5" customHeight="1" x14ac:dyDescent="0.25">
      <c r="A79" s="79"/>
      <c r="B79" s="69"/>
      <c r="C79" s="78"/>
      <c r="D79" s="34" t="s">
        <v>292</v>
      </c>
      <c r="E79" s="63"/>
      <c r="F79" s="63"/>
      <c r="G79" s="58" t="s">
        <v>312</v>
      </c>
      <c r="H79" s="58" t="s">
        <v>16</v>
      </c>
      <c r="I79" s="4">
        <v>125.64</v>
      </c>
      <c r="J79" s="4">
        <v>66.7</v>
      </c>
      <c r="K79" s="4" t="s">
        <v>176</v>
      </c>
    </row>
    <row r="80" spans="1:16" ht="82.5" customHeight="1" x14ac:dyDescent="0.25">
      <c r="A80" s="76"/>
      <c r="B80" s="60"/>
      <c r="C80" s="62"/>
      <c r="D80" s="41" t="s">
        <v>293</v>
      </c>
      <c r="E80" s="63"/>
      <c r="F80" s="63"/>
      <c r="G80" s="63"/>
      <c r="H80" s="59"/>
      <c r="I80" s="4">
        <v>129.91</v>
      </c>
      <c r="J80" s="4">
        <v>68.97</v>
      </c>
      <c r="K80" s="4" t="s">
        <v>176</v>
      </c>
      <c r="P80" s="5">
        <f t="shared" ref="P80" si="5">I80/I79*100</f>
        <v>103.39859917223815</v>
      </c>
    </row>
    <row r="81" spans="1:16" ht="22.5" customHeight="1" x14ac:dyDescent="0.25">
      <c r="A81" s="75" t="e">
        <f>#REF!+1</f>
        <v>#REF!</v>
      </c>
      <c r="B81" s="51" t="s">
        <v>298</v>
      </c>
      <c r="C81" s="61" t="s">
        <v>467</v>
      </c>
      <c r="D81" s="34" t="s">
        <v>292</v>
      </c>
      <c r="E81" s="58" t="s">
        <v>37</v>
      </c>
      <c r="F81" s="58" t="s">
        <v>26</v>
      </c>
      <c r="G81" s="58" t="s">
        <v>38</v>
      </c>
      <c r="H81" s="58" t="s">
        <v>16</v>
      </c>
      <c r="I81" s="3">
        <v>66.13</v>
      </c>
      <c r="J81" s="3">
        <v>47.48</v>
      </c>
      <c r="K81" s="3">
        <v>56.98</v>
      </c>
    </row>
    <row r="82" spans="1:16" x14ac:dyDescent="0.25">
      <c r="A82" s="76"/>
      <c r="B82" s="60"/>
      <c r="C82" s="62"/>
      <c r="D82" s="41" t="s">
        <v>293</v>
      </c>
      <c r="E82" s="59"/>
      <c r="F82" s="59"/>
      <c r="G82" s="59"/>
      <c r="H82" s="59"/>
      <c r="I82" s="3">
        <v>66.989999999999995</v>
      </c>
      <c r="J82" s="3">
        <v>49.09</v>
      </c>
      <c r="K82" s="3">
        <v>58.91</v>
      </c>
      <c r="P82" s="5">
        <f t="shared" si="1"/>
        <v>101.3004687736277</v>
      </c>
    </row>
    <row r="83" spans="1:16" ht="22.5" customHeight="1" x14ac:dyDescent="0.25">
      <c r="A83" s="75" t="e">
        <f>A81+1</f>
        <v>#REF!</v>
      </c>
      <c r="B83" s="51" t="s">
        <v>298</v>
      </c>
      <c r="C83" s="51" t="s">
        <v>464</v>
      </c>
      <c r="D83" s="34" t="s">
        <v>292</v>
      </c>
      <c r="E83" s="58" t="s">
        <v>162</v>
      </c>
      <c r="F83" s="58" t="s">
        <v>26</v>
      </c>
      <c r="G83" s="58" t="s">
        <v>283</v>
      </c>
      <c r="H83" s="58" t="s">
        <v>16</v>
      </c>
      <c r="I83" s="3">
        <v>43.29</v>
      </c>
      <c r="J83" s="3">
        <v>43.29</v>
      </c>
      <c r="K83" s="3">
        <v>51.95</v>
      </c>
    </row>
    <row r="84" spans="1:16" x14ac:dyDescent="0.25">
      <c r="A84" s="76"/>
      <c r="B84" s="60"/>
      <c r="C84" s="60"/>
      <c r="D84" s="41" t="s">
        <v>293</v>
      </c>
      <c r="E84" s="59"/>
      <c r="F84" s="59"/>
      <c r="G84" s="59"/>
      <c r="H84" s="59"/>
      <c r="I84" s="3">
        <v>43.29</v>
      </c>
      <c r="J84" s="3">
        <v>43.29</v>
      </c>
      <c r="K84" s="3">
        <v>51.95</v>
      </c>
      <c r="P84" s="5">
        <f t="shared" si="1"/>
        <v>100</v>
      </c>
    </row>
    <row r="85" spans="1:16" ht="22.5" customHeight="1" x14ac:dyDescent="0.25">
      <c r="A85" s="75" t="e">
        <f>A83+1</f>
        <v>#REF!</v>
      </c>
      <c r="B85" s="51">
        <v>44183</v>
      </c>
      <c r="C85" s="61" t="s">
        <v>463</v>
      </c>
      <c r="D85" s="34" t="s">
        <v>292</v>
      </c>
      <c r="E85" s="58" t="s">
        <v>468</v>
      </c>
      <c r="F85" s="58" t="s">
        <v>26</v>
      </c>
      <c r="G85" s="58" t="s">
        <v>39</v>
      </c>
      <c r="H85" s="58" t="s">
        <v>16</v>
      </c>
      <c r="I85" s="3">
        <v>49.8</v>
      </c>
      <c r="J85" s="3">
        <v>31.4</v>
      </c>
      <c r="K85" s="3">
        <v>37.68</v>
      </c>
    </row>
    <row r="86" spans="1:16" x14ac:dyDescent="0.25">
      <c r="A86" s="76"/>
      <c r="B86" s="60"/>
      <c r="C86" s="62"/>
      <c r="D86" s="41" t="s">
        <v>293</v>
      </c>
      <c r="E86" s="59"/>
      <c r="F86" s="59"/>
      <c r="G86" s="59"/>
      <c r="H86" s="59"/>
      <c r="I86" s="3">
        <v>52.03</v>
      </c>
      <c r="J86" s="3">
        <v>32.47</v>
      </c>
      <c r="K86" s="3">
        <v>38.96</v>
      </c>
      <c r="P86" s="5">
        <f t="shared" si="1"/>
        <v>104.47791164658635</v>
      </c>
    </row>
    <row r="87" spans="1:16" x14ac:dyDescent="0.25">
      <c r="A87" s="75" t="e">
        <f>A85+1</f>
        <v>#REF!</v>
      </c>
      <c r="B87" s="51">
        <v>44183</v>
      </c>
      <c r="C87" s="61" t="s">
        <v>465</v>
      </c>
      <c r="D87" s="34" t="s">
        <v>292</v>
      </c>
      <c r="E87" s="58" t="s">
        <v>41</v>
      </c>
      <c r="F87" s="58" t="s">
        <v>26</v>
      </c>
      <c r="G87" s="58" t="s">
        <v>42</v>
      </c>
      <c r="H87" s="58" t="s">
        <v>16</v>
      </c>
      <c r="I87" s="3">
        <v>65.06</v>
      </c>
      <c r="J87" s="3">
        <v>37.659999999999997</v>
      </c>
      <c r="K87" s="3">
        <v>45.19</v>
      </c>
    </row>
    <row r="88" spans="1:16" x14ac:dyDescent="0.25">
      <c r="A88" s="76"/>
      <c r="B88" s="60"/>
      <c r="C88" s="62"/>
      <c r="D88" s="41" t="s">
        <v>293</v>
      </c>
      <c r="E88" s="59"/>
      <c r="F88" s="59"/>
      <c r="G88" s="59"/>
      <c r="H88" s="59"/>
      <c r="I88" s="3">
        <v>67.290000000000006</v>
      </c>
      <c r="J88" s="3">
        <v>38.94</v>
      </c>
      <c r="K88" s="3">
        <v>46.73</v>
      </c>
      <c r="P88" s="5">
        <f t="shared" si="1"/>
        <v>103.427605287427</v>
      </c>
    </row>
    <row r="89" spans="1:16" x14ac:dyDescent="0.25">
      <c r="A89" s="75" t="e">
        <f>A87+1</f>
        <v>#REF!</v>
      </c>
      <c r="B89" s="51" t="s">
        <v>433</v>
      </c>
      <c r="C89" s="61" t="s">
        <v>466</v>
      </c>
      <c r="D89" s="34" t="s">
        <v>292</v>
      </c>
      <c r="E89" s="58" t="s">
        <v>49</v>
      </c>
      <c r="F89" s="58" t="s">
        <v>26</v>
      </c>
      <c r="G89" s="58" t="s">
        <v>187</v>
      </c>
      <c r="H89" s="58" t="s">
        <v>16</v>
      </c>
      <c r="I89" s="3">
        <v>36.29</v>
      </c>
      <c r="J89" s="3">
        <v>36.29</v>
      </c>
      <c r="K89" s="3">
        <v>43.55</v>
      </c>
    </row>
    <row r="90" spans="1:16" ht="21.75" customHeight="1" x14ac:dyDescent="0.25">
      <c r="A90" s="76"/>
      <c r="B90" s="87"/>
      <c r="C90" s="87"/>
      <c r="D90" s="41" t="s">
        <v>293</v>
      </c>
      <c r="E90" s="59"/>
      <c r="F90" s="59"/>
      <c r="G90" s="59"/>
      <c r="H90" s="59"/>
      <c r="I90" s="3">
        <v>37.520000000000003</v>
      </c>
      <c r="J90" s="3">
        <v>37.520000000000003</v>
      </c>
      <c r="K90" s="3">
        <v>45.02</v>
      </c>
      <c r="P90" s="5">
        <f t="shared" si="1"/>
        <v>103.38936346100856</v>
      </c>
    </row>
    <row r="91" spans="1:16" ht="27" customHeight="1" x14ac:dyDescent="0.25">
      <c r="A91" s="75" t="e">
        <f>A89+1</f>
        <v>#REF!</v>
      </c>
      <c r="B91" s="80">
        <v>44174</v>
      </c>
      <c r="C91" s="61" t="s">
        <v>434</v>
      </c>
      <c r="D91" s="34" t="s">
        <v>292</v>
      </c>
      <c r="E91" s="58" t="s">
        <v>153</v>
      </c>
      <c r="F91" s="58" t="s">
        <v>26</v>
      </c>
      <c r="G91" s="58" t="s">
        <v>253</v>
      </c>
      <c r="H91" s="58" t="s">
        <v>50</v>
      </c>
      <c r="I91" s="3">
        <v>10.97</v>
      </c>
      <c r="J91" s="3" t="s">
        <v>176</v>
      </c>
      <c r="K91" s="3" t="s">
        <v>176</v>
      </c>
    </row>
    <row r="92" spans="1:16" ht="27" customHeight="1" x14ac:dyDescent="0.25">
      <c r="A92" s="76"/>
      <c r="B92" s="85"/>
      <c r="C92" s="62"/>
      <c r="D92" s="41" t="s">
        <v>293</v>
      </c>
      <c r="E92" s="59"/>
      <c r="F92" s="59"/>
      <c r="G92" s="59"/>
      <c r="H92" s="59"/>
      <c r="I92" s="3">
        <v>12.05</v>
      </c>
      <c r="J92" s="3" t="s">
        <v>176</v>
      </c>
      <c r="K92" s="3" t="s">
        <v>176</v>
      </c>
      <c r="P92" s="5">
        <f t="shared" si="1"/>
        <v>109.845031905196</v>
      </c>
    </row>
    <row r="93" spans="1:16" ht="15" customHeight="1" x14ac:dyDescent="0.25">
      <c r="A93" s="75" t="e">
        <f>A91+1</f>
        <v>#REF!</v>
      </c>
      <c r="B93" s="51">
        <v>44183</v>
      </c>
      <c r="C93" s="51" t="s">
        <v>373</v>
      </c>
      <c r="D93" s="34" t="s">
        <v>292</v>
      </c>
      <c r="E93" s="58" t="s">
        <v>151</v>
      </c>
      <c r="F93" s="58" t="s">
        <v>26</v>
      </c>
      <c r="G93" s="58" t="s">
        <v>43</v>
      </c>
      <c r="H93" s="58" t="s">
        <v>16</v>
      </c>
      <c r="I93" s="3">
        <v>39.17</v>
      </c>
      <c r="J93" s="3">
        <v>36.01</v>
      </c>
      <c r="K93" s="4">
        <v>43.21</v>
      </c>
    </row>
    <row r="94" spans="1:16" x14ac:dyDescent="0.25">
      <c r="A94" s="79"/>
      <c r="B94" s="69"/>
      <c r="C94" s="69"/>
      <c r="D94" s="41" t="s">
        <v>293</v>
      </c>
      <c r="E94" s="63"/>
      <c r="F94" s="63"/>
      <c r="G94" s="59"/>
      <c r="H94" s="59"/>
      <c r="I94" s="3">
        <v>40.590000000000003</v>
      </c>
      <c r="J94" s="3">
        <v>37.229999999999997</v>
      </c>
      <c r="K94" s="4">
        <v>44.68</v>
      </c>
      <c r="P94" s="5">
        <f t="shared" si="1"/>
        <v>103.6252233852438</v>
      </c>
    </row>
    <row r="95" spans="1:16" x14ac:dyDescent="0.25">
      <c r="A95" s="75" t="e">
        <f>A93+1</f>
        <v>#REF!</v>
      </c>
      <c r="B95" s="51">
        <v>44174</v>
      </c>
      <c r="C95" s="61" t="s">
        <v>359</v>
      </c>
      <c r="D95" s="34" t="s">
        <v>292</v>
      </c>
      <c r="E95" s="58" t="s">
        <v>269</v>
      </c>
      <c r="F95" s="58" t="s">
        <v>26</v>
      </c>
      <c r="G95" s="58" t="s">
        <v>165</v>
      </c>
      <c r="H95" s="58" t="s">
        <v>16</v>
      </c>
      <c r="I95" s="3">
        <v>123.34</v>
      </c>
      <c r="J95" s="3" t="s">
        <v>174</v>
      </c>
      <c r="K95" s="3" t="s">
        <v>174</v>
      </c>
    </row>
    <row r="96" spans="1:16" ht="15" customHeight="1" x14ac:dyDescent="0.25">
      <c r="A96" s="76"/>
      <c r="B96" s="60"/>
      <c r="C96" s="62"/>
      <c r="D96" s="41" t="s">
        <v>293</v>
      </c>
      <c r="E96" s="59"/>
      <c r="F96" s="59"/>
      <c r="G96" s="59"/>
      <c r="H96" s="59"/>
      <c r="I96" s="3">
        <v>127.78</v>
      </c>
      <c r="J96" s="3" t="s">
        <v>174</v>
      </c>
      <c r="K96" s="3" t="s">
        <v>174</v>
      </c>
      <c r="P96" s="5">
        <f t="shared" si="1"/>
        <v>103.59980541592347</v>
      </c>
    </row>
    <row r="97" spans="1:16" ht="14.25" customHeight="1" x14ac:dyDescent="0.25">
      <c r="A97" s="75" t="e">
        <f>A95+1</f>
        <v>#REF!</v>
      </c>
      <c r="B97" s="51">
        <v>44183</v>
      </c>
      <c r="C97" s="61" t="s">
        <v>360</v>
      </c>
      <c r="D97" s="34" t="s">
        <v>292</v>
      </c>
      <c r="E97" s="58" t="s">
        <v>44</v>
      </c>
      <c r="F97" s="58" t="s">
        <v>26</v>
      </c>
      <c r="G97" s="58" t="s">
        <v>187</v>
      </c>
      <c r="H97" s="58" t="s">
        <v>16</v>
      </c>
      <c r="I97" s="3">
        <v>50.18</v>
      </c>
      <c r="J97" s="3">
        <v>45.83</v>
      </c>
      <c r="K97" s="4">
        <v>55</v>
      </c>
    </row>
    <row r="98" spans="1:16" x14ac:dyDescent="0.25">
      <c r="A98" s="76"/>
      <c r="B98" s="60"/>
      <c r="C98" s="62"/>
      <c r="D98" s="41" t="s">
        <v>293</v>
      </c>
      <c r="E98" s="59"/>
      <c r="F98" s="59"/>
      <c r="G98" s="59"/>
      <c r="H98" s="59"/>
      <c r="I98" s="3">
        <v>51.6</v>
      </c>
      <c r="J98" s="3">
        <v>47.39</v>
      </c>
      <c r="K98" s="4">
        <v>56.87</v>
      </c>
      <c r="P98" s="5">
        <f t="shared" si="1"/>
        <v>102.82981267437225</v>
      </c>
    </row>
    <row r="99" spans="1:16" ht="27.75" customHeight="1" x14ac:dyDescent="0.25">
      <c r="A99" s="75" t="e">
        <f>A97+1</f>
        <v>#REF!</v>
      </c>
      <c r="B99" s="51">
        <v>44183</v>
      </c>
      <c r="C99" s="61" t="s">
        <v>429</v>
      </c>
      <c r="D99" s="34" t="s">
        <v>292</v>
      </c>
      <c r="E99" s="58" t="s">
        <v>211</v>
      </c>
      <c r="F99" s="58" t="s">
        <v>26</v>
      </c>
      <c r="G99" s="58" t="s">
        <v>45</v>
      </c>
      <c r="H99" s="58" t="s">
        <v>16</v>
      </c>
      <c r="I99" s="3">
        <v>75.010000000000005</v>
      </c>
      <c r="J99" s="3">
        <v>34.130000000000003</v>
      </c>
      <c r="K99" s="4">
        <v>40.950000000000003</v>
      </c>
    </row>
    <row r="100" spans="1:16" ht="27.75" customHeight="1" x14ac:dyDescent="0.25">
      <c r="A100" s="76"/>
      <c r="B100" s="69"/>
      <c r="C100" s="78"/>
      <c r="D100" s="41" t="s">
        <v>293</v>
      </c>
      <c r="E100" s="63"/>
      <c r="F100" s="63"/>
      <c r="G100" s="59"/>
      <c r="H100" s="63"/>
      <c r="I100" s="3">
        <v>75.010000000000005</v>
      </c>
      <c r="J100" s="3">
        <v>35.29</v>
      </c>
      <c r="K100" s="4">
        <v>42.35</v>
      </c>
      <c r="P100" s="5">
        <f t="shared" si="1"/>
        <v>100</v>
      </c>
    </row>
    <row r="101" spans="1:16" ht="29.25" customHeight="1" x14ac:dyDescent="0.25">
      <c r="A101" s="47"/>
      <c r="B101" s="69"/>
      <c r="C101" s="78"/>
      <c r="D101" s="34" t="s">
        <v>292</v>
      </c>
      <c r="E101" s="63"/>
      <c r="F101" s="63"/>
      <c r="G101" s="58" t="s">
        <v>427</v>
      </c>
      <c r="H101" s="63"/>
      <c r="I101" s="3">
        <v>75.010000000000005</v>
      </c>
      <c r="J101" s="3">
        <v>47.98</v>
      </c>
      <c r="K101" s="4">
        <v>57.57</v>
      </c>
    </row>
    <row r="102" spans="1:16" ht="28.5" customHeight="1" x14ac:dyDescent="0.25">
      <c r="A102" s="47"/>
      <c r="B102" s="69"/>
      <c r="C102" s="78"/>
      <c r="D102" s="41" t="s">
        <v>293</v>
      </c>
      <c r="E102" s="63"/>
      <c r="F102" s="63"/>
      <c r="G102" s="59"/>
      <c r="H102" s="63"/>
      <c r="I102" s="3">
        <v>75.010000000000005</v>
      </c>
      <c r="J102" s="3">
        <v>49.61</v>
      </c>
      <c r="K102" s="4">
        <v>59.53</v>
      </c>
    </row>
    <row r="103" spans="1:16" ht="27" customHeight="1" x14ac:dyDescent="0.25">
      <c r="A103" s="47"/>
      <c r="B103" s="69"/>
      <c r="C103" s="78"/>
      <c r="D103" s="34" t="s">
        <v>292</v>
      </c>
      <c r="E103" s="63"/>
      <c r="F103" s="63"/>
      <c r="G103" s="58" t="s">
        <v>428</v>
      </c>
      <c r="H103" s="63"/>
      <c r="I103" s="3">
        <v>75.010000000000005</v>
      </c>
      <c r="J103" s="3">
        <v>28.59</v>
      </c>
      <c r="K103" s="4">
        <v>34.31</v>
      </c>
    </row>
    <row r="104" spans="1:16" ht="33" customHeight="1" x14ac:dyDescent="0.25">
      <c r="A104" s="47"/>
      <c r="B104" s="60"/>
      <c r="C104" s="62"/>
      <c r="D104" s="41" t="s">
        <v>293</v>
      </c>
      <c r="E104" s="59"/>
      <c r="F104" s="59"/>
      <c r="G104" s="59"/>
      <c r="H104" s="59"/>
      <c r="I104" s="3">
        <v>75.010000000000005</v>
      </c>
      <c r="J104" s="3">
        <v>29.56</v>
      </c>
      <c r="K104" s="4">
        <v>35.47</v>
      </c>
    </row>
    <row r="105" spans="1:16" ht="15.75" customHeight="1" x14ac:dyDescent="0.25">
      <c r="A105" s="75" t="e">
        <f>A99+1</f>
        <v>#REF!</v>
      </c>
      <c r="B105" s="51">
        <v>44183</v>
      </c>
      <c r="C105" s="61" t="s">
        <v>361</v>
      </c>
      <c r="D105" s="34" t="s">
        <v>292</v>
      </c>
      <c r="E105" s="58" t="s">
        <v>218</v>
      </c>
      <c r="F105" s="58" t="s">
        <v>26</v>
      </c>
      <c r="G105" s="58" t="s">
        <v>46</v>
      </c>
      <c r="H105" s="58" t="s">
        <v>16</v>
      </c>
      <c r="I105" s="3">
        <v>86.24</v>
      </c>
      <c r="J105" s="3">
        <v>52.92</v>
      </c>
      <c r="K105" s="4">
        <v>63.5</v>
      </c>
    </row>
    <row r="106" spans="1:16" ht="14.25" customHeight="1" x14ac:dyDescent="0.25">
      <c r="A106" s="76"/>
      <c r="B106" s="60"/>
      <c r="C106" s="62"/>
      <c r="D106" s="41" t="s">
        <v>293</v>
      </c>
      <c r="E106" s="59"/>
      <c r="F106" s="59"/>
      <c r="G106" s="59"/>
      <c r="H106" s="59"/>
      <c r="I106" s="3">
        <v>89.17</v>
      </c>
      <c r="J106" s="3">
        <v>54.72</v>
      </c>
      <c r="K106" s="4">
        <v>65.66</v>
      </c>
      <c r="P106" s="5">
        <f t="shared" si="1"/>
        <v>103.39749536178108</v>
      </c>
    </row>
    <row r="107" spans="1:16" x14ac:dyDescent="0.25">
      <c r="A107" s="75" t="e">
        <f>A105+1</f>
        <v>#REF!</v>
      </c>
      <c r="B107" s="51" t="s">
        <v>303</v>
      </c>
      <c r="C107" s="61" t="s">
        <v>362</v>
      </c>
      <c r="D107" s="34" t="s">
        <v>292</v>
      </c>
      <c r="E107" s="58" t="s">
        <v>47</v>
      </c>
      <c r="F107" s="58" t="s">
        <v>26</v>
      </c>
      <c r="G107" s="58" t="s">
        <v>48</v>
      </c>
      <c r="H107" s="58" t="s">
        <v>16</v>
      </c>
      <c r="I107" s="3">
        <v>34.01</v>
      </c>
      <c r="J107" s="4">
        <v>34.01</v>
      </c>
      <c r="K107" s="4">
        <v>40.81</v>
      </c>
    </row>
    <row r="108" spans="1:16" x14ac:dyDescent="0.25">
      <c r="A108" s="76"/>
      <c r="B108" s="60"/>
      <c r="C108" s="62"/>
      <c r="D108" s="41" t="s">
        <v>293</v>
      </c>
      <c r="E108" s="59"/>
      <c r="F108" s="59"/>
      <c r="G108" s="59"/>
      <c r="H108" s="59"/>
      <c r="I108" s="3">
        <v>35.17</v>
      </c>
      <c r="J108" s="4">
        <v>35.17</v>
      </c>
      <c r="K108" s="4">
        <v>42.2</v>
      </c>
      <c r="P108" s="5">
        <f t="shared" si="1"/>
        <v>103.41076154072333</v>
      </c>
    </row>
    <row r="109" spans="1:16" ht="24.75" customHeight="1" x14ac:dyDescent="0.25">
      <c r="A109" s="75" t="e">
        <f>A107+1</f>
        <v>#REF!</v>
      </c>
      <c r="B109" s="80">
        <v>44183</v>
      </c>
      <c r="C109" s="58" t="s">
        <v>363</v>
      </c>
      <c r="D109" s="34" t="s">
        <v>292</v>
      </c>
      <c r="E109" s="58" t="s">
        <v>188</v>
      </c>
      <c r="F109" s="58" t="s">
        <v>26</v>
      </c>
      <c r="G109" s="58" t="s">
        <v>270</v>
      </c>
      <c r="H109" s="58" t="s">
        <v>14</v>
      </c>
      <c r="I109" s="4">
        <v>3.5</v>
      </c>
      <c r="J109" s="4" t="s">
        <v>174</v>
      </c>
      <c r="K109" s="4" t="s">
        <v>174</v>
      </c>
    </row>
    <row r="110" spans="1:16" ht="70.5" customHeight="1" x14ac:dyDescent="0.25">
      <c r="A110" s="76"/>
      <c r="B110" s="81"/>
      <c r="C110" s="59"/>
      <c r="D110" s="41" t="s">
        <v>293</v>
      </c>
      <c r="E110" s="59"/>
      <c r="F110" s="59"/>
      <c r="G110" s="59"/>
      <c r="H110" s="59"/>
      <c r="I110" s="4">
        <v>3.63</v>
      </c>
      <c r="J110" s="4" t="s">
        <v>174</v>
      </c>
      <c r="K110" s="4" t="s">
        <v>174</v>
      </c>
      <c r="P110" s="5">
        <f t="shared" si="1"/>
        <v>103.71428571428571</v>
      </c>
    </row>
    <row r="111" spans="1:16" ht="39" customHeight="1" x14ac:dyDescent="0.25">
      <c r="A111" s="75" t="e">
        <f>A109+1</f>
        <v>#REF!</v>
      </c>
      <c r="B111" s="51" t="s">
        <v>303</v>
      </c>
      <c r="C111" s="61" t="s">
        <v>409</v>
      </c>
      <c r="D111" s="34" t="s">
        <v>292</v>
      </c>
      <c r="E111" s="58" t="s">
        <v>164</v>
      </c>
      <c r="F111" s="58" t="s">
        <v>26</v>
      </c>
      <c r="G111" s="55" t="s">
        <v>152</v>
      </c>
      <c r="H111" s="58" t="s">
        <v>16</v>
      </c>
      <c r="I111" s="3">
        <v>76.58</v>
      </c>
      <c r="J111" s="3">
        <v>52.9</v>
      </c>
      <c r="K111" s="4">
        <v>63.48</v>
      </c>
    </row>
    <row r="112" spans="1:16" ht="45" customHeight="1" x14ac:dyDescent="0.25">
      <c r="A112" s="79"/>
      <c r="B112" s="69"/>
      <c r="C112" s="78"/>
      <c r="D112" s="41" t="s">
        <v>293</v>
      </c>
      <c r="E112" s="63"/>
      <c r="F112" s="63"/>
      <c r="G112" s="55"/>
      <c r="H112" s="63"/>
      <c r="I112" s="3">
        <v>79.180000000000007</v>
      </c>
      <c r="J112" s="3">
        <v>54.7</v>
      </c>
      <c r="K112" s="4">
        <v>65.64</v>
      </c>
      <c r="P112" s="5">
        <f t="shared" si="1"/>
        <v>103.39514233481329</v>
      </c>
    </row>
    <row r="113" spans="1:16" ht="21.75" customHeight="1" x14ac:dyDescent="0.25">
      <c r="A113" s="79"/>
      <c r="B113" s="69"/>
      <c r="C113" s="78"/>
      <c r="D113" s="34" t="s">
        <v>292</v>
      </c>
      <c r="E113" s="63"/>
      <c r="F113" s="63"/>
      <c r="G113" s="58" t="s">
        <v>408</v>
      </c>
      <c r="H113" s="63"/>
      <c r="I113" s="3">
        <v>76.58</v>
      </c>
      <c r="J113" s="3">
        <v>52.51</v>
      </c>
      <c r="K113" s="4">
        <v>63.01</v>
      </c>
    </row>
    <row r="114" spans="1:16" ht="24.75" customHeight="1" x14ac:dyDescent="0.25">
      <c r="A114" s="76"/>
      <c r="B114" s="69"/>
      <c r="C114" s="78"/>
      <c r="D114" s="41" t="s">
        <v>293</v>
      </c>
      <c r="E114" s="63"/>
      <c r="F114" s="63"/>
      <c r="G114" s="63"/>
      <c r="H114" s="63"/>
      <c r="I114" s="3">
        <v>79.180000000000007</v>
      </c>
      <c r="J114" s="3">
        <v>54.3</v>
      </c>
      <c r="K114" s="4">
        <v>65.16</v>
      </c>
      <c r="P114" s="5">
        <f>I114/I113*100</f>
        <v>103.39514233481329</v>
      </c>
    </row>
    <row r="115" spans="1:16" ht="33" customHeight="1" x14ac:dyDescent="0.25">
      <c r="A115" s="47"/>
      <c r="B115" s="77"/>
      <c r="C115" s="77"/>
      <c r="D115" s="34" t="s">
        <v>292</v>
      </c>
      <c r="E115" s="77"/>
      <c r="F115" s="77"/>
      <c r="G115" s="77"/>
      <c r="H115" s="77"/>
      <c r="I115" s="3">
        <v>76.58</v>
      </c>
      <c r="J115" s="3">
        <v>45.83</v>
      </c>
      <c r="K115" s="4">
        <v>55</v>
      </c>
    </row>
    <row r="116" spans="1:16" ht="45" customHeight="1" x14ac:dyDescent="0.25">
      <c r="A116" s="47"/>
      <c r="B116" s="52"/>
      <c r="C116" s="52"/>
      <c r="D116" s="34" t="s">
        <v>293</v>
      </c>
      <c r="E116" s="52"/>
      <c r="F116" s="52"/>
      <c r="G116" s="52"/>
      <c r="H116" s="52"/>
      <c r="I116" s="3">
        <v>79.180000000000007</v>
      </c>
      <c r="J116" s="3">
        <v>47.39</v>
      </c>
      <c r="K116" s="4">
        <v>56.87</v>
      </c>
    </row>
    <row r="117" spans="1:16" ht="18" customHeight="1" x14ac:dyDescent="0.25">
      <c r="A117" s="75" t="e">
        <f>A111+1</f>
        <v>#REF!</v>
      </c>
      <c r="B117" s="51">
        <v>44160</v>
      </c>
      <c r="C117" s="58" t="s">
        <v>399</v>
      </c>
      <c r="D117" s="34" t="s">
        <v>292</v>
      </c>
      <c r="E117" s="58" t="s">
        <v>47</v>
      </c>
      <c r="F117" s="58" t="s">
        <v>26</v>
      </c>
      <c r="G117" s="55" t="s">
        <v>48</v>
      </c>
      <c r="H117" s="58" t="s">
        <v>15</v>
      </c>
      <c r="I117" s="4">
        <v>39.19</v>
      </c>
      <c r="J117" s="4" t="s">
        <v>174</v>
      </c>
      <c r="K117" s="4" t="s">
        <v>174</v>
      </c>
    </row>
    <row r="118" spans="1:16" x14ac:dyDescent="0.25">
      <c r="A118" s="79"/>
      <c r="B118" s="69"/>
      <c r="C118" s="63"/>
      <c r="D118" s="41" t="s">
        <v>293</v>
      </c>
      <c r="E118" s="63"/>
      <c r="F118" s="63"/>
      <c r="G118" s="55"/>
      <c r="H118" s="59"/>
      <c r="I118" s="4">
        <v>40.17</v>
      </c>
      <c r="J118" s="4" t="s">
        <v>174</v>
      </c>
      <c r="K118" s="4" t="s">
        <v>174</v>
      </c>
      <c r="P118" s="5">
        <f t="shared" ref="P118:P168" si="6">I118/I117*100</f>
        <v>102.50063791783619</v>
      </c>
    </row>
    <row r="119" spans="1:16" ht="15.75" customHeight="1" x14ac:dyDescent="0.25">
      <c r="A119" s="47"/>
      <c r="B119" s="51" t="s">
        <v>308</v>
      </c>
      <c r="C119" s="58" t="s">
        <v>471</v>
      </c>
      <c r="D119" s="51" t="s">
        <v>414</v>
      </c>
      <c r="E119" s="58" t="s">
        <v>469</v>
      </c>
      <c r="F119" s="58" t="s">
        <v>26</v>
      </c>
      <c r="G119" s="58" t="s">
        <v>48</v>
      </c>
      <c r="H119" s="58" t="s">
        <v>16</v>
      </c>
      <c r="I119" s="119">
        <v>118.94</v>
      </c>
      <c r="J119" s="119">
        <v>31.54</v>
      </c>
      <c r="K119" s="119">
        <v>37.85</v>
      </c>
    </row>
    <row r="120" spans="1:16" ht="14.25" customHeight="1" x14ac:dyDescent="0.25">
      <c r="A120" s="47"/>
      <c r="B120" s="52"/>
      <c r="C120" s="52"/>
      <c r="D120" s="52"/>
      <c r="E120" s="52"/>
      <c r="F120" s="52"/>
      <c r="G120" s="52"/>
      <c r="H120" s="52"/>
      <c r="I120" s="120"/>
      <c r="J120" s="120"/>
      <c r="K120" s="120"/>
    </row>
    <row r="121" spans="1:16" ht="16.5" customHeight="1" x14ac:dyDescent="0.25">
      <c r="A121" s="47"/>
      <c r="B121" s="51">
        <v>44232</v>
      </c>
      <c r="C121" s="58" t="s">
        <v>470</v>
      </c>
      <c r="D121" s="34" t="s">
        <v>415</v>
      </c>
      <c r="E121" s="58" t="s">
        <v>410</v>
      </c>
      <c r="F121" s="58" t="s">
        <v>26</v>
      </c>
      <c r="G121" s="58" t="s">
        <v>48</v>
      </c>
      <c r="H121" s="58" t="s">
        <v>16</v>
      </c>
      <c r="I121" s="4">
        <v>137.59</v>
      </c>
      <c r="J121" s="4">
        <v>37.85</v>
      </c>
      <c r="K121" s="4" t="s">
        <v>174</v>
      </c>
    </row>
    <row r="122" spans="1:16" ht="18" customHeight="1" x14ac:dyDescent="0.25">
      <c r="A122" s="47"/>
      <c r="B122" s="52"/>
      <c r="C122" s="52"/>
      <c r="D122" s="34" t="s">
        <v>293</v>
      </c>
      <c r="E122" s="52"/>
      <c r="F122" s="52"/>
      <c r="G122" s="52"/>
      <c r="H122" s="52"/>
      <c r="I122" s="4">
        <v>137.59</v>
      </c>
      <c r="J122" s="4">
        <v>39.130000000000003</v>
      </c>
      <c r="K122" s="4" t="s">
        <v>174</v>
      </c>
    </row>
    <row r="123" spans="1:16" x14ac:dyDescent="0.25">
      <c r="A123" s="75"/>
      <c r="B123" s="51">
        <v>44183</v>
      </c>
      <c r="C123" s="61" t="s">
        <v>306</v>
      </c>
      <c r="D123" s="34" t="s">
        <v>292</v>
      </c>
      <c r="E123" s="58" t="s">
        <v>307</v>
      </c>
      <c r="F123" s="58" t="s">
        <v>26</v>
      </c>
      <c r="G123" s="58" t="s">
        <v>40</v>
      </c>
      <c r="H123" s="58" t="s">
        <v>15</v>
      </c>
      <c r="I123" s="3">
        <v>29.32</v>
      </c>
      <c r="J123" s="4" t="s">
        <v>174</v>
      </c>
      <c r="K123" s="4" t="s">
        <v>174</v>
      </c>
    </row>
    <row r="124" spans="1:16" x14ac:dyDescent="0.25">
      <c r="A124" s="76"/>
      <c r="B124" s="69"/>
      <c r="C124" s="78"/>
      <c r="D124" s="41" t="s">
        <v>293</v>
      </c>
      <c r="E124" s="63"/>
      <c r="F124" s="63"/>
      <c r="G124" s="59"/>
      <c r="H124" s="59"/>
      <c r="I124" s="3">
        <v>29.32</v>
      </c>
      <c r="J124" s="4" t="s">
        <v>174</v>
      </c>
      <c r="K124" s="4" t="s">
        <v>174</v>
      </c>
      <c r="P124" s="5">
        <f t="shared" si="6"/>
        <v>100</v>
      </c>
    </row>
    <row r="125" spans="1:16" ht="16.5" customHeight="1" x14ac:dyDescent="0.25">
      <c r="A125" s="75"/>
      <c r="B125" s="51">
        <v>44183</v>
      </c>
      <c r="C125" s="58" t="s">
        <v>400</v>
      </c>
      <c r="D125" s="34" t="s">
        <v>292</v>
      </c>
      <c r="E125" s="58" t="s">
        <v>190</v>
      </c>
      <c r="F125" s="58" t="s">
        <v>26</v>
      </c>
      <c r="G125" s="58" t="s">
        <v>270</v>
      </c>
      <c r="H125" s="58" t="s">
        <v>16</v>
      </c>
      <c r="I125" s="4">
        <v>38.08</v>
      </c>
      <c r="J125" s="4" t="s">
        <v>174</v>
      </c>
      <c r="K125" s="4" t="s">
        <v>174</v>
      </c>
    </row>
    <row r="126" spans="1:16" x14ac:dyDescent="0.25">
      <c r="A126" s="79"/>
      <c r="B126" s="69"/>
      <c r="C126" s="63"/>
      <c r="D126" s="41" t="s">
        <v>293</v>
      </c>
      <c r="E126" s="63"/>
      <c r="F126" s="63"/>
      <c r="G126" s="63"/>
      <c r="H126" s="59"/>
      <c r="I126" s="4">
        <v>39.450000000000003</v>
      </c>
      <c r="J126" s="4" t="s">
        <v>174</v>
      </c>
      <c r="K126" s="4" t="s">
        <v>174</v>
      </c>
      <c r="P126" s="5">
        <f t="shared" si="6"/>
        <v>103.59768907563027</v>
      </c>
    </row>
    <row r="127" spans="1:16" ht="15" customHeight="1" x14ac:dyDescent="0.25">
      <c r="A127" s="79"/>
      <c r="B127" s="69"/>
      <c r="C127" s="63"/>
      <c r="D127" s="34" t="s">
        <v>292</v>
      </c>
      <c r="E127" s="63"/>
      <c r="F127" s="63"/>
      <c r="G127" s="77"/>
      <c r="H127" s="58" t="s">
        <v>15</v>
      </c>
      <c r="I127" s="4">
        <v>6.04</v>
      </c>
      <c r="J127" s="4" t="s">
        <v>174</v>
      </c>
      <c r="K127" s="4" t="s">
        <v>174</v>
      </c>
    </row>
    <row r="128" spans="1:16" ht="17.25" customHeight="1" x14ac:dyDescent="0.25">
      <c r="A128" s="76"/>
      <c r="B128" s="69"/>
      <c r="C128" s="63"/>
      <c r="D128" s="32" t="s">
        <v>293</v>
      </c>
      <c r="E128" s="63"/>
      <c r="F128" s="63"/>
      <c r="G128" s="52"/>
      <c r="H128" s="59"/>
      <c r="I128" s="4">
        <v>6.26</v>
      </c>
      <c r="J128" s="4" t="s">
        <v>174</v>
      </c>
      <c r="K128" s="4" t="s">
        <v>174</v>
      </c>
      <c r="P128" s="5">
        <f t="shared" si="6"/>
        <v>103.64238410596025</v>
      </c>
    </row>
    <row r="129" spans="1:16" ht="15.75" customHeight="1" x14ac:dyDescent="0.25">
      <c r="A129" s="47"/>
      <c r="B129" s="51" t="s">
        <v>303</v>
      </c>
      <c r="C129" s="58" t="s">
        <v>404</v>
      </c>
      <c r="D129" s="41" t="s">
        <v>292</v>
      </c>
      <c r="E129" s="58" t="s">
        <v>190</v>
      </c>
      <c r="F129" s="58" t="s">
        <v>26</v>
      </c>
      <c r="G129" s="84" t="s">
        <v>405</v>
      </c>
      <c r="H129" s="58" t="s">
        <v>16</v>
      </c>
      <c r="I129" s="4">
        <v>31.09</v>
      </c>
      <c r="J129" s="4">
        <v>31.09</v>
      </c>
      <c r="K129" s="4">
        <v>37.31</v>
      </c>
    </row>
    <row r="130" spans="1:16" ht="15.75" customHeight="1" x14ac:dyDescent="0.25">
      <c r="A130" s="47"/>
      <c r="B130" s="52"/>
      <c r="C130" s="52"/>
      <c r="D130" s="34" t="s">
        <v>293</v>
      </c>
      <c r="E130" s="52"/>
      <c r="F130" s="52"/>
      <c r="G130" s="86"/>
      <c r="H130" s="52"/>
      <c r="I130" s="4">
        <v>32.15</v>
      </c>
      <c r="J130" s="4">
        <v>32.15</v>
      </c>
      <c r="K130" s="4">
        <v>38.58</v>
      </c>
    </row>
    <row r="131" spans="1:16" x14ac:dyDescent="0.25">
      <c r="A131" s="75"/>
      <c r="B131" s="80">
        <v>44160</v>
      </c>
      <c r="C131" s="61" t="s">
        <v>401</v>
      </c>
      <c r="D131" s="34" t="s">
        <v>292</v>
      </c>
      <c r="E131" s="58" t="s">
        <v>191</v>
      </c>
      <c r="F131" s="58" t="s">
        <v>26</v>
      </c>
      <c r="G131" s="58" t="s">
        <v>36</v>
      </c>
      <c r="H131" s="58" t="s">
        <v>15</v>
      </c>
      <c r="I131" s="3">
        <v>26.9</v>
      </c>
      <c r="J131" s="4" t="s">
        <v>174</v>
      </c>
      <c r="K131" s="4" t="s">
        <v>174</v>
      </c>
    </row>
    <row r="132" spans="1:16" x14ac:dyDescent="0.25">
      <c r="A132" s="76"/>
      <c r="B132" s="85"/>
      <c r="C132" s="62"/>
      <c r="D132" s="41" t="s">
        <v>293</v>
      </c>
      <c r="E132" s="59"/>
      <c r="F132" s="59"/>
      <c r="G132" s="59"/>
      <c r="H132" s="59"/>
      <c r="I132" s="3">
        <v>27.87</v>
      </c>
      <c r="J132" s="4" t="s">
        <v>174</v>
      </c>
      <c r="K132" s="4" t="s">
        <v>174</v>
      </c>
      <c r="P132" s="5">
        <f t="shared" si="6"/>
        <v>103.60594795539035</v>
      </c>
    </row>
    <row r="133" spans="1:16" ht="17.25" customHeight="1" x14ac:dyDescent="0.25">
      <c r="A133" s="49"/>
      <c r="B133" s="51">
        <v>44167</v>
      </c>
      <c r="C133" s="61" t="s">
        <v>402</v>
      </c>
      <c r="D133" s="34" t="s">
        <v>292</v>
      </c>
      <c r="E133" s="58" t="s">
        <v>199</v>
      </c>
      <c r="F133" s="58" t="s">
        <v>26</v>
      </c>
      <c r="G133" s="58" t="s">
        <v>253</v>
      </c>
      <c r="H133" s="58" t="s">
        <v>16</v>
      </c>
      <c r="I133" s="3">
        <v>62.65</v>
      </c>
      <c r="J133" s="4" t="s">
        <v>174</v>
      </c>
      <c r="K133" s="4" t="s">
        <v>174</v>
      </c>
    </row>
    <row r="134" spans="1:16" ht="18.75" customHeight="1" x14ac:dyDescent="0.25">
      <c r="A134" s="49"/>
      <c r="B134" s="52"/>
      <c r="C134" s="52"/>
      <c r="D134" s="41" t="s">
        <v>293</v>
      </c>
      <c r="E134" s="59"/>
      <c r="F134" s="52"/>
      <c r="G134" s="52"/>
      <c r="H134" s="52"/>
      <c r="I134" s="3">
        <v>64.91</v>
      </c>
      <c r="J134" s="4" t="s">
        <v>174</v>
      </c>
      <c r="K134" s="4" t="s">
        <v>174</v>
      </c>
      <c r="P134" s="5">
        <f t="shared" si="6"/>
        <v>103.6073423782921</v>
      </c>
    </row>
    <row r="135" spans="1:16" ht="18" customHeight="1" x14ac:dyDescent="0.25">
      <c r="A135" s="49"/>
      <c r="B135" s="51" t="s">
        <v>303</v>
      </c>
      <c r="C135" s="61" t="s">
        <v>403</v>
      </c>
      <c r="D135" s="34" t="s">
        <v>292</v>
      </c>
      <c r="E135" s="58" t="s">
        <v>200</v>
      </c>
      <c r="F135" s="58" t="s">
        <v>26</v>
      </c>
      <c r="G135" s="58" t="s">
        <v>201</v>
      </c>
      <c r="H135" s="58" t="s">
        <v>16</v>
      </c>
      <c r="I135" s="3">
        <v>87.32</v>
      </c>
      <c r="J135" s="4">
        <v>87.32</v>
      </c>
      <c r="K135" s="4" t="s">
        <v>174</v>
      </c>
    </row>
    <row r="136" spans="1:16" ht="15.75" customHeight="1" x14ac:dyDescent="0.25">
      <c r="A136" s="49"/>
      <c r="B136" s="52"/>
      <c r="C136" s="52"/>
      <c r="D136" s="41" t="s">
        <v>293</v>
      </c>
      <c r="E136" s="59"/>
      <c r="F136" s="52"/>
      <c r="G136" s="52"/>
      <c r="H136" s="52"/>
      <c r="I136" s="3">
        <v>90.29</v>
      </c>
      <c r="J136" s="4">
        <v>90.29</v>
      </c>
      <c r="K136" s="4" t="s">
        <v>174</v>
      </c>
      <c r="P136" s="5">
        <f t="shared" si="6"/>
        <v>103.40128263857078</v>
      </c>
    </row>
    <row r="137" spans="1:16" ht="16.5" customHeight="1" x14ac:dyDescent="0.25">
      <c r="A137" s="49"/>
      <c r="B137" s="51" t="s">
        <v>303</v>
      </c>
      <c r="C137" s="84" t="s">
        <v>441</v>
      </c>
      <c r="D137" s="34" t="s">
        <v>292</v>
      </c>
      <c r="E137" s="58" t="s">
        <v>242</v>
      </c>
      <c r="F137" s="84" t="s">
        <v>26</v>
      </c>
      <c r="G137" s="84" t="s">
        <v>243</v>
      </c>
      <c r="H137" s="84" t="s">
        <v>16</v>
      </c>
      <c r="I137" s="3">
        <v>33.44</v>
      </c>
      <c r="J137" s="3">
        <v>33.44</v>
      </c>
      <c r="K137" s="4">
        <v>40.130000000000003</v>
      </c>
    </row>
    <row r="138" spans="1:16" ht="17.25" customHeight="1" x14ac:dyDescent="0.25">
      <c r="A138" s="49"/>
      <c r="B138" s="52"/>
      <c r="C138" s="52"/>
      <c r="D138" s="41" t="s">
        <v>293</v>
      </c>
      <c r="E138" s="59"/>
      <c r="F138" s="86"/>
      <c r="G138" s="86"/>
      <c r="H138" s="70"/>
      <c r="I138" s="3">
        <v>34.58</v>
      </c>
      <c r="J138" s="3">
        <v>34.58</v>
      </c>
      <c r="K138" s="4">
        <v>41.5</v>
      </c>
    </row>
    <row r="139" spans="1:16" ht="17.25" customHeight="1" x14ac:dyDescent="0.25">
      <c r="A139" s="49"/>
      <c r="B139" s="51">
        <v>44174</v>
      </c>
      <c r="C139" s="61" t="s">
        <v>432</v>
      </c>
      <c r="D139" s="34" t="s">
        <v>292</v>
      </c>
      <c r="E139" s="58" t="s">
        <v>232</v>
      </c>
      <c r="F139" s="58" t="s">
        <v>26</v>
      </c>
      <c r="G139" s="58" t="s">
        <v>39</v>
      </c>
      <c r="H139" s="58" t="s">
        <v>16</v>
      </c>
      <c r="I139" s="3">
        <v>61.42</v>
      </c>
      <c r="J139" s="4" t="s">
        <v>176</v>
      </c>
      <c r="K139" s="4" t="s">
        <v>174</v>
      </c>
    </row>
    <row r="140" spans="1:16" ht="16.5" customHeight="1" x14ac:dyDescent="0.25">
      <c r="A140" s="49"/>
      <c r="B140" s="52"/>
      <c r="C140" s="52"/>
      <c r="D140" s="41" t="s">
        <v>293</v>
      </c>
      <c r="E140" s="59"/>
      <c r="F140" s="52"/>
      <c r="G140" s="52"/>
      <c r="H140" s="52"/>
      <c r="I140" s="3">
        <v>62.12</v>
      </c>
      <c r="J140" s="4" t="s">
        <v>176</v>
      </c>
      <c r="K140" s="4" t="s">
        <v>174</v>
      </c>
      <c r="P140" s="5">
        <f t="shared" ref="P140" si="7">I140/I139*100</f>
        <v>101.13969391077823</v>
      </c>
    </row>
    <row r="141" spans="1:16" x14ac:dyDescent="0.25">
      <c r="A141" s="66" t="s">
        <v>185</v>
      </c>
      <c r="B141" s="67"/>
      <c r="C141" s="67"/>
      <c r="D141" s="67"/>
      <c r="E141" s="67"/>
      <c r="F141" s="67"/>
      <c r="G141" s="67"/>
      <c r="H141" s="67"/>
      <c r="I141" s="67"/>
      <c r="J141" s="67"/>
      <c r="K141" s="68"/>
    </row>
    <row r="142" spans="1:16" ht="15" customHeight="1" x14ac:dyDescent="0.25">
      <c r="A142" s="75" t="e">
        <f>A117+1</f>
        <v>#REF!</v>
      </c>
      <c r="B142" s="51">
        <v>44167</v>
      </c>
      <c r="C142" s="51" t="s">
        <v>374</v>
      </c>
      <c r="D142" s="34" t="s">
        <v>292</v>
      </c>
      <c r="E142" s="58" t="s">
        <v>375</v>
      </c>
      <c r="F142" s="58" t="s">
        <v>51</v>
      </c>
      <c r="G142" s="58" t="s">
        <v>52</v>
      </c>
      <c r="H142" s="58" t="s">
        <v>16</v>
      </c>
      <c r="I142" s="3">
        <v>7.03</v>
      </c>
      <c r="J142" s="3" t="s">
        <v>174</v>
      </c>
      <c r="K142" s="3" t="s">
        <v>174</v>
      </c>
    </row>
    <row r="143" spans="1:16" x14ac:dyDescent="0.25">
      <c r="A143" s="76"/>
      <c r="B143" s="60"/>
      <c r="C143" s="60"/>
      <c r="D143" s="41" t="s">
        <v>293</v>
      </c>
      <c r="E143" s="59"/>
      <c r="F143" s="59"/>
      <c r="G143" s="59"/>
      <c r="H143" s="59"/>
      <c r="I143" s="3">
        <v>7.31</v>
      </c>
      <c r="J143" s="3" t="s">
        <v>174</v>
      </c>
      <c r="K143" s="3" t="s">
        <v>174</v>
      </c>
      <c r="P143" s="5">
        <f t="shared" si="6"/>
        <v>103.98293029871977</v>
      </c>
    </row>
    <row r="144" spans="1:16" x14ac:dyDescent="0.25">
      <c r="A144" s="72" t="e">
        <f>#REF!+1</f>
        <v>#REF!</v>
      </c>
      <c r="B144" s="51">
        <v>44160</v>
      </c>
      <c r="C144" s="61" t="s">
        <v>424</v>
      </c>
      <c r="D144" s="34" t="s">
        <v>292</v>
      </c>
      <c r="E144" s="58" t="s">
        <v>223</v>
      </c>
      <c r="F144" s="58" t="s">
        <v>51</v>
      </c>
      <c r="G144" s="58" t="s">
        <v>54</v>
      </c>
      <c r="H144" s="58" t="s">
        <v>16</v>
      </c>
      <c r="I144" s="3">
        <v>11.72</v>
      </c>
      <c r="J144" s="3" t="s">
        <v>174</v>
      </c>
      <c r="K144" s="3" t="s">
        <v>174</v>
      </c>
    </row>
    <row r="145" spans="1:16" x14ac:dyDescent="0.25">
      <c r="A145" s="74"/>
      <c r="B145" s="60"/>
      <c r="C145" s="62"/>
      <c r="D145" s="41" t="s">
        <v>293</v>
      </c>
      <c r="E145" s="59"/>
      <c r="F145" s="59"/>
      <c r="G145" s="59"/>
      <c r="H145" s="59"/>
      <c r="I145" s="3">
        <v>11.72</v>
      </c>
      <c r="J145" s="3" t="s">
        <v>174</v>
      </c>
      <c r="K145" s="3" t="s">
        <v>174</v>
      </c>
      <c r="P145" s="5">
        <f t="shared" si="6"/>
        <v>100</v>
      </c>
    </row>
    <row r="146" spans="1:16" ht="18.75" customHeight="1" x14ac:dyDescent="0.25">
      <c r="A146" s="72" t="e">
        <f>#REF!+1</f>
        <v>#REF!</v>
      </c>
      <c r="B146" s="51">
        <v>44153</v>
      </c>
      <c r="C146" s="61" t="s">
        <v>425</v>
      </c>
      <c r="D146" s="34" t="s">
        <v>292</v>
      </c>
      <c r="E146" s="58" t="s">
        <v>161</v>
      </c>
      <c r="F146" s="58" t="s">
        <v>51</v>
      </c>
      <c r="G146" s="58" t="s">
        <v>54</v>
      </c>
      <c r="H146" s="58" t="s">
        <v>16</v>
      </c>
      <c r="I146" s="3">
        <v>13.2</v>
      </c>
      <c r="J146" s="3" t="s">
        <v>174</v>
      </c>
      <c r="K146" s="3" t="s">
        <v>174</v>
      </c>
    </row>
    <row r="147" spans="1:16" x14ac:dyDescent="0.25">
      <c r="A147" s="74"/>
      <c r="B147" s="60"/>
      <c r="C147" s="62"/>
      <c r="D147" s="41" t="s">
        <v>293</v>
      </c>
      <c r="E147" s="59"/>
      <c r="F147" s="59"/>
      <c r="G147" s="59"/>
      <c r="H147" s="59"/>
      <c r="I147" s="3">
        <v>13.61</v>
      </c>
      <c r="J147" s="3" t="s">
        <v>176</v>
      </c>
      <c r="K147" s="3" t="s">
        <v>174</v>
      </c>
      <c r="P147" s="5">
        <f t="shared" si="6"/>
        <v>103.10606060606059</v>
      </c>
    </row>
    <row r="148" spans="1:16" x14ac:dyDescent="0.25">
      <c r="A148" s="72" t="e">
        <f>#REF!+1</f>
        <v>#REF!</v>
      </c>
      <c r="B148" s="51">
        <v>44174</v>
      </c>
      <c r="C148" s="61" t="s">
        <v>421</v>
      </c>
      <c r="D148" s="34" t="s">
        <v>292</v>
      </c>
      <c r="E148" s="58" t="s">
        <v>224</v>
      </c>
      <c r="F148" s="58" t="s">
        <v>51</v>
      </c>
      <c r="G148" s="58" t="s">
        <v>55</v>
      </c>
      <c r="H148" s="58" t="s">
        <v>16</v>
      </c>
      <c r="I148" s="3">
        <v>16.37</v>
      </c>
      <c r="J148" s="3" t="s">
        <v>174</v>
      </c>
      <c r="K148" s="3" t="s">
        <v>174</v>
      </c>
    </row>
    <row r="149" spans="1:16" x14ac:dyDescent="0.25">
      <c r="A149" s="74"/>
      <c r="B149" s="60"/>
      <c r="C149" s="62"/>
      <c r="D149" s="41" t="s">
        <v>293</v>
      </c>
      <c r="E149" s="59"/>
      <c r="F149" s="59"/>
      <c r="G149" s="59"/>
      <c r="H149" s="59"/>
      <c r="I149" s="3">
        <v>16.37</v>
      </c>
      <c r="J149" s="3" t="s">
        <v>174</v>
      </c>
      <c r="K149" s="3" t="s">
        <v>174</v>
      </c>
      <c r="P149" s="5">
        <f t="shared" si="6"/>
        <v>100</v>
      </c>
    </row>
    <row r="150" spans="1:16" ht="22.5" customHeight="1" x14ac:dyDescent="0.25">
      <c r="A150" s="72" t="e">
        <f>A148+1</f>
        <v>#REF!</v>
      </c>
      <c r="B150" s="51">
        <v>44183</v>
      </c>
      <c r="C150" s="61" t="s">
        <v>423</v>
      </c>
      <c r="D150" s="34" t="s">
        <v>292</v>
      </c>
      <c r="E150" s="58" t="s">
        <v>56</v>
      </c>
      <c r="F150" s="58" t="s">
        <v>51</v>
      </c>
      <c r="G150" s="58" t="s">
        <v>227</v>
      </c>
      <c r="H150" s="58" t="s">
        <v>16</v>
      </c>
      <c r="I150" s="3">
        <v>16.28</v>
      </c>
      <c r="J150" s="3" t="s">
        <v>174</v>
      </c>
      <c r="K150" s="3" t="s">
        <v>174</v>
      </c>
    </row>
    <row r="151" spans="1:16" x14ac:dyDescent="0.25">
      <c r="A151" s="74"/>
      <c r="B151" s="60"/>
      <c r="C151" s="62"/>
      <c r="D151" s="41" t="s">
        <v>293</v>
      </c>
      <c r="E151" s="59"/>
      <c r="F151" s="59"/>
      <c r="G151" s="59"/>
      <c r="H151" s="59"/>
      <c r="I151" s="3">
        <v>16.72</v>
      </c>
      <c r="J151" s="3" t="s">
        <v>174</v>
      </c>
      <c r="K151" s="3" t="s">
        <v>174</v>
      </c>
      <c r="P151" s="5">
        <f t="shared" si="6"/>
        <v>102.70270270270269</v>
      </c>
    </row>
    <row r="152" spans="1:16" ht="22.5" customHeight="1" x14ac:dyDescent="0.25">
      <c r="A152" s="72" t="e">
        <f>A150+1</f>
        <v>#REF!</v>
      </c>
      <c r="B152" s="51" t="s">
        <v>308</v>
      </c>
      <c r="C152" s="61" t="s">
        <v>420</v>
      </c>
      <c r="D152" s="34" t="s">
        <v>292</v>
      </c>
      <c r="E152" s="58" t="s">
        <v>57</v>
      </c>
      <c r="F152" s="58" t="s">
        <v>51</v>
      </c>
      <c r="G152" s="58" t="s">
        <v>55</v>
      </c>
      <c r="H152" s="58" t="s">
        <v>16</v>
      </c>
      <c r="I152" s="3">
        <v>31.64</v>
      </c>
      <c r="J152" s="3">
        <v>31.64</v>
      </c>
      <c r="K152" s="4">
        <v>37.97</v>
      </c>
    </row>
    <row r="153" spans="1:16" x14ac:dyDescent="0.25">
      <c r="A153" s="74"/>
      <c r="B153" s="60"/>
      <c r="C153" s="62"/>
      <c r="D153" s="41" t="s">
        <v>293</v>
      </c>
      <c r="E153" s="59"/>
      <c r="F153" s="59"/>
      <c r="G153" s="59"/>
      <c r="H153" s="59"/>
      <c r="I153" s="3">
        <v>32.03</v>
      </c>
      <c r="J153" s="3">
        <v>32.03</v>
      </c>
      <c r="K153" s="4">
        <v>38.44</v>
      </c>
      <c r="P153" s="5">
        <f t="shared" si="6"/>
        <v>101.23261694058155</v>
      </c>
    </row>
    <row r="154" spans="1:16" ht="22.5" customHeight="1" x14ac:dyDescent="0.25">
      <c r="A154" s="45"/>
      <c r="B154" s="51">
        <v>44183</v>
      </c>
      <c r="C154" s="51" t="s">
        <v>407</v>
      </c>
      <c r="D154" s="34" t="s">
        <v>292</v>
      </c>
      <c r="E154" s="63" t="s">
        <v>229</v>
      </c>
      <c r="F154" s="55" t="s">
        <v>51</v>
      </c>
      <c r="G154" s="63" t="s">
        <v>219</v>
      </c>
      <c r="H154" s="63" t="s">
        <v>16</v>
      </c>
      <c r="I154" s="3">
        <v>73.62</v>
      </c>
      <c r="J154" s="3">
        <v>31.31</v>
      </c>
      <c r="K154" s="4">
        <v>37.57</v>
      </c>
    </row>
    <row r="155" spans="1:16" ht="22.5" customHeight="1" x14ac:dyDescent="0.25">
      <c r="A155" s="45"/>
      <c r="B155" s="60"/>
      <c r="C155" s="60"/>
      <c r="D155" s="41" t="s">
        <v>293</v>
      </c>
      <c r="E155" s="59"/>
      <c r="F155" s="55"/>
      <c r="G155" s="59"/>
      <c r="H155" s="59"/>
      <c r="I155" s="3">
        <v>73.62</v>
      </c>
      <c r="J155" s="3">
        <v>32.369999999999997</v>
      </c>
      <c r="K155" s="4">
        <v>38.840000000000003</v>
      </c>
    </row>
    <row r="156" spans="1:16" x14ac:dyDescent="0.25">
      <c r="A156" s="45"/>
      <c r="B156" s="51">
        <v>44183</v>
      </c>
      <c r="C156" s="51" t="s">
        <v>422</v>
      </c>
      <c r="D156" s="34" t="s">
        <v>292</v>
      </c>
      <c r="E156" s="58" t="s">
        <v>237</v>
      </c>
      <c r="F156" s="55" t="s">
        <v>51</v>
      </c>
      <c r="G156" s="63" t="s">
        <v>55</v>
      </c>
      <c r="H156" s="55" t="s">
        <v>16</v>
      </c>
      <c r="I156" s="3">
        <v>25.39</v>
      </c>
      <c r="J156" s="3">
        <v>25.39</v>
      </c>
      <c r="K156" s="3" t="s">
        <v>176</v>
      </c>
    </row>
    <row r="157" spans="1:16" x14ac:dyDescent="0.25">
      <c r="A157" s="45"/>
      <c r="B157" s="60"/>
      <c r="C157" s="60"/>
      <c r="D157" s="41" t="s">
        <v>293</v>
      </c>
      <c r="E157" s="59"/>
      <c r="F157" s="55"/>
      <c r="G157" s="59"/>
      <c r="H157" s="55"/>
      <c r="I157" s="3">
        <v>25.39</v>
      </c>
      <c r="J157" s="3">
        <v>25.39</v>
      </c>
      <c r="K157" s="3" t="s">
        <v>176</v>
      </c>
    </row>
    <row r="158" spans="1:16" x14ac:dyDescent="0.25">
      <c r="A158" s="45"/>
      <c r="B158" s="51">
        <v>44251</v>
      </c>
      <c r="C158" s="51" t="s">
        <v>473</v>
      </c>
      <c r="D158" s="34" t="s">
        <v>474</v>
      </c>
      <c r="E158" s="58" t="s">
        <v>475</v>
      </c>
      <c r="F158" s="55" t="s">
        <v>51</v>
      </c>
      <c r="G158" s="63" t="s">
        <v>55</v>
      </c>
      <c r="H158" s="55" t="s">
        <v>16</v>
      </c>
      <c r="I158" s="3">
        <v>42.88</v>
      </c>
      <c r="J158" s="3">
        <v>25.39</v>
      </c>
      <c r="K158" s="3" t="s">
        <v>176</v>
      </c>
    </row>
    <row r="159" spans="1:16" x14ac:dyDescent="0.25">
      <c r="A159" s="45"/>
      <c r="B159" s="60"/>
      <c r="C159" s="60"/>
      <c r="D159" s="41" t="s">
        <v>293</v>
      </c>
      <c r="E159" s="59"/>
      <c r="F159" s="55"/>
      <c r="G159" s="59"/>
      <c r="H159" s="55"/>
      <c r="I159" s="3">
        <v>42.88</v>
      </c>
      <c r="J159" s="3">
        <v>26.25</v>
      </c>
      <c r="K159" s="3" t="s">
        <v>176</v>
      </c>
    </row>
    <row r="160" spans="1:16" ht="22.5" customHeight="1" x14ac:dyDescent="0.25">
      <c r="A160" s="72">
        <v>67</v>
      </c>
      <c r="B160" s="51" t="s">
        <v>298</v>
      </c>
      <c r="C160" s="51" t="s">
        <v>376</v>
      </c>
      <c r="D160" s="34" t="s">
        <v>292</v>
      </c>
      <c r="E160" s="58" t="s">
        <v>58</v>
      </c>
      <c r="F160" s="58" t="s">
        <v>51</v>
      </c>
      <c r="G160" s="58" t="s">
        <v>52</v>
      </c>
      <c r="H160" s="58" t="s">
        <v>16</v>
      </c>
      <c r="I160" s="3">
        <v>16.079999999999998</v>
      </c>
      <c r="J160" s="3">
        <v>16.079999999999998</v>
      </c>
      <c r="K160" s="4">
        <v>19.3</v>
      </c>
    </row>
    <row r="161" spans="1:16" ht="18.75" customHeight="1" x14ac:dyDescent="0.25">
      <c r="A161" s="74"/>
      <c r="B161" s="60"/>
      <c r="C161" s="60"/>
      <c r="D161" s="41" t="s">
        <v>293</v>
      </c>
      <c r="E161" s="59"/>
      <c r="F161" s="59"/>
      <c r="G161" s="59"/>
      <c r="H161" s="59"/>
      <c r="I161" s="3">
        <v>16.36</v>
      </c>
      <c r="J161" s="3">
        <v>16.36</v>
      </c>
      <c r="K161" s="4">
        <v>19.63</v>
      </c>
      <c r="P161" s="5">
        <f t="shared" si="6"/>
        <v>101.74129353233832</v>
      </c>
    </row>
    <row r="162" spans="1:16" ht="18.75" customHeight="1" x14ac:dyDescent="0.25">
      <c r="A162" s="45"/>
      <c r="B162" s="51" t="s">
        <v>308</v>
      </c>
      <c r="C162" s="51" t="s">
        <v>416</v>
      </c>
      <c r="D162" s="34" t="s">
        <v>292</v>
      </c>
      <c r="E162" s="58" t="s">
        <v>244</v>
      </c>
      <c r="F162" s="58" t="s">
        <v>51</v>
      </c>
      <c r="G162" s="58" t="s">
        <v>245</v>
      </c>
      <c r="H162" s="58" t="s">
        <v>16</v>
      </c>
      <c r="I162" s="3">
        <v>38.82</v>
      </c>
      <c r="J162" s="3">
        <v>30.16</v>
      </c>
      <c r="K162" s="4">
        <v>36.19</v>
      </c>
    </row>
    <row r="163" spans="1:16" ht="30.75" customHeight="1" x14ac:dyDescent="0.25">
      <c r="A163" s="45"/>
      <c r="B163" s="60"/>
      <c r="C163" s="60"/>
      <c r="D163" s="41" t="s">
        <v>293</v>
      </c>
      <c r="E163" s="59"/>
      <c r="F163" s="59"/>
      <c r="G163" s="59"/>
      <c r="H163" s="59"/>
      <c r="I163" s="3">
        <v>40.14</v>
      </c>
      <c r="J163" s="3">
        <v>31.19</v>
      </c>
      <c r="K163" s="4">
        <v>37.43</v>
      </c>
    </row>
    <row r="164" spans="1:16" ht="22.5" customHeight="1" x14ac:dyDescent="0.25">
      <c r="A164" s="72"/>
      <c r="B164" s="51">
        <v>44232</v>
      </c>
      <c r="C164" s="51" t="s">
        <v>419</v>
      </c>
      <c r="D164" s="41" t="s">
        <v>415</v>
      </c>
      <c r="E164" s="58" t="s">
        <v>190</v>
      </c>
      <c r="F164" s="58" t="s">
        <v>51</v>
      </c>
      <c r="G164" s="58" t="s">
        <v>179</v>
      </c>
      <c r="H164" s="58" t="s">
        <v>16</v>
      </c>
      <c r="I164" s="3">
        <v>74.010000000000005</v>
      </c>
      <c r="J164" s="3">
        <v>52.03</v>
      </c>
      <c r="K164" s="3">
        <v>62.44</v>
      </c>
    </row>
    <row r="165" spans="1:16" x14ac:dyDescent="0.25">
      <c r="A165" s="74"/>
      <c r="B165" s="60"/>
      <c r="C165" s="60"/>
      <c r="D165" s="41" t="s">
        <v>293</v>
      </c>
      <c r="E165" s="59"/>
      <c r="F165" s="59"/>
      <c r="G165" s="59"/>
      <c r="H165" s="59"/>
      <c r="I165" s="3">
        <v>74.010000000000005</v>
      </c>
      <c r="J165" s="3">
        <v>53.8</v>
      </c>
      <c r="K165" s="3">
        <v>64.56</v>
      </c>
    </row>
    <row r="166" spans="1:16" ht="18" customHeight="1" x14ac:dyDescent="0.25">
      <c r="A166" s="66" t="s">
        <v>183</v>
      </c>
      <c r="B166" s="67"/>
      <c r="C166" s="67"/>
      <c r="D166" s="67"/>
      <c r="E166" s="67"/>
      <c r="F166" s="67"/>
      <c r="G166" s="67"/>
      <c r="H166" s="67"/>
      <c r="I166" s="67"/>
      <c r="J166" s="67"/>
      <c r="K166" s="68"/>
    </row>
    <row r="167" spans="1:16" x14ac:dyDescent="0.25">
      <c r="A167" s="72">
        <f>A160+1</f>
        <v>68</v>
      </c>
      <c r="B167" s="51" t="s">
        <v>298</v>
      </c>
      <c r="C167" s="61" t="s">
        <v>330</v>
      </c>
      <c r="D167" s="34" t="s">
        <v>292</v>
      </c>
      <c r="E167" s="58" t="s">
        <v>216</v>
      </c>
      <c r="F167" s="58" t="s">
        <v>59</v>
      </c>
      <c r="G167" s="58" t="s">
        <v>61</v>
      </c>
      <c r="H167" s="58" t="s">
        <v>16</v>
      </c>
      <c r="I167" s="3">
        <v>21.46</v>
      </c>
      <c r="J167" s="3">
        <v>21.46</v>
      </c>
      <c r="K167" s="4">
        <v>25.75</v>
      </c>
    </row>
    <row r="168" spans="1:16" x14ac:dyDescent="0.25">
      <c r="A168" s="74"/>
      <c r="B168" s="60"/>
      <c r="C168" s="62"/>
      <c r="D168" s="41" t="s">
        <v>293</v>
      </c>
      <c r="E168" s="59"/>
      <c r="F168" s="59"/>
      <c r="G168" s="59"/>
      <c r="H168" s="59"/>
      <c r="I168" s="3">
        <v>22.19</v>
      </c>
      <c r="J168" s="3">
        <v>22.19</v>
      </c>
      <c r="K168" s="4">
        <v>26.63</v>
      </c>
      <c r="P168" s="5">
        <f t="shared" si="6"/>
        <v>103.40167753960858</v>
      </c>
    </row>
    <row r="169" spans="1:16" ht="117.75" customHeight="1" x14ac:dyDescent="0.25">
      <c r="A169" s="72">
        <f>A167+1</f>
        <v>69</v>
      </c>
      <c r="B169" s="51">
        <v>44183</v>
      </c>
      <c r="C169" s="61" t="s">
        <v>331</v>
      </c>
      <c r="D169" s="34" t="s">
        <v>292</v>
      </c>
      <c r="E169" s="58" t="s">
        <v>156</v>
      </c>
      <c r="F169" s="58" t="s">
        <v>59</v>
      </c>
      <c r="G169" s="58" t="s">
        <v>157</v>
      </c>
      <c r="H169" s="58" t="s">
        <v>16</v>
      </c>
      <c r="I169" s="3">
        <v>30.38</v>
      </c>
      <c r="J169" s="3">
        <v>27.82</v>
      </c>
      <c r="K169" s="4">
        <v>33.39</v>
      </c>
    </row>
    <row r="170" spans="1:16" s="1" customFormat="1" ht="117.75" customHeight="1" x14ac:dyDescent="0.25">
      <c r="A170" s="74"/>
      <c r="B170" s="64"/>
      <c r="C170" s="64"/>
      <c r="D170" s="41" t="s">
        <v>293</v>
      </c>
      <c r="E170" s="63"/>
      <c r="F170" s="63"/>
      <c r="G170" s="59"/>
      <c r="H170" s="59"/>
      <c r="I170" s="3">
        <v>31.39</v>
      </c>
      <c r="J170" s="3">
        <v>28.77</v>
      </c>
      <c r="K170" s="4">
        <v>34.520000000000003</v>
      </c>
      <c r="P170" s="44">
        <f t="shared" ref="P170:P231" si="8">I170/I169*100</f>
        <v>103.32455562870311</v>
      </c>
    </row>
    <row r="171" spans="1:16" s="1" customFormat="1" x14ac:dyDescent="0.25">
      <c r="A171" s="72" t="e">
        <f>#REF!+1</f>
        <v>#REF!</v>
      </c>
      <c r="B171" s="103">
        <v>44183</v>
      </c>
      <c r="C171" s="61" t="s">
        <v>332</v>
      </c>
      <c r="D171" s="34" t="s">
        <v>292</v>
      </c>
      <c r="E171" s="63"/>
      <c r="F171" s="63"/>
      <c r="G171" s="58" t="s">
        <v>160</v>
      </c>
      <c r="H171" s="58" t="s">
        <v>168</v>
      </c>
      <c r="I171" s="3">
        <v>461.2</v>
      </c>
      <c r="J171" s="3">
        <v>461.2</v>
      </c>
      <c r="K171" s="4">
        <v>553.44000000000005</v>
      </c>
      <c r="P171" s="44"/>
    </row>
    <row r="172" spans="1:16" s="1" customFormat="1" x14ac:dyDescent="0.25">
      <c r="A172" s="74"/>
      <c r="B172" s="64"/>
      <c r="C172" s="64"/>
      <c r="D172" s="41" t="s">
        <v>293</v>
      </c>
      <c r="E172" s="59"/>
      <c r="F172" s="59"/>
      <c r="G172" s="64"/>
      <c r="H172" s="64"/>
      <c r="I172" s="3">
        <v>476.91</v>
      </c>
      <c r="J172" s="3">
        <v>476.91</v>
      </c>
      <c r="K172" s="4">
        <v>572.29</v>
      </c>
      <c r="P172" s="44">
        <f t="shared" si="8"/>
        <v>103.40633130962706</v>
      </c>
    </row>
    <row r="173" spans="1:16" s="1" customFormat="1" x14ac:dyDescent="0.25">
      <c r="A173" s="72" t="e">
        <f>A171+1</f>
        <v>#REF!</v>
      </c>
      <c r="B173" s="51" t="s">
        <v>303</v>
      </c>
      <c r="C173" s="61" t="s">
        <v>333</v>
      </c>
      <c r="D173" s="34" t="s">
        <v>292</v>
      </c>
      <c r="E173" s="58" t="s">
        <v>190</v>
      </c>
      <c r="F173" s="58" t="s">
        <v>59</v>
      </c>
      <c r="G173" s="58" t="s">
        <v>160</v>
      </c>
      <c r="H173" s="58" t="s">
        <v>16</v>
      </c>
      <c r="I173" s="3">
        <v>23.17</v>
      </c>
      <c r="J173" s="3">
        <v>23.17</v>
      </c>
      <c r="K173" s="4">
        <v>27.8</v>
      </c>
      <c r="P173" s="44"/>
    </row>
    <row r="174" spans="1:16" s="1" customFormat="1" x14ac:dyDescent="0.25">
      <c r="A174" s="74"/>
      <c r="B174" s="64"/>
      <c r="C174" s="64"/>
      <c r="D174" s="41" t="s">
        <v>293</v>
      </c>
      <c r="E174" s="59"/>
      <c r="F174" s="59"/>
      <c r="G174" s="59"/>
      <c r="H174" s="59"/>
      <c r="I174" s="3">
        <v>23.96</v>
      </c>
      <c r="J174" s="3">
        <v>23.96</v>
      </c>
      <c r="K174" s="4">
        <v>28.75</v>
      </c>
      <c r="P174" s="44">
        <f t="shared" si="8"/>
        <v>103.40958135520069</v>
      </c>
    </row>
    <row r="175" spans="1:16" s="1" customFormat="1" x14ac:dyDescent="0.25">
      <c r="A175" s="72" t="e">
        <f>A173+1</f>
        <v>#REF!</v>
      </c>
      <c r="B175" s="51" t="s">
        <v>303</v>
      </c>
      <c r="C175" s="61" t="s">
        <v>334</v>
      </c>
      <c r="D175" s="34" t="s">
        <v>292</v>
      </c>
      <c r="E175" s="58" t="s">
        <v>155</v>
      </c>
      <c r="F175" s="58" t="s">
        <v>59</v>
      </c>
      <c r="G175" s="58" t="s">
        <v>63</v>
      </c>
      <c r="H175" s="58" t="s">
        <v>16</v>
      </c>
      <c r="I175" s="3">
        <v>17.32</v>
      </c>
      <c r="J175" s="3">
        <v>15.76</v>
      </c>
      <c r="K175" s="4">
        <v>18.91</v>
      </c>
      <c r="P175" s="44"/>
    </row>
    <row r="176" spans="1:16" s="1" customFormat="1" x14ac:dyDescent="0.25">
      <c r="A176" s="74"/>
      <c r="B176" s="60"/>
      <c r="C176" s="62"/>
      <c r="D176" s="41" t="s">
        <v>293</v>
      </c>
      <c r="E176" s="59"/>
      <c r="F176" s="59"/>
      <c r="G176" s="59"/>
      <c r="H176" s="59"/>
      <c r="I176" s="3">
        <v>18.27</v>
      </c>
      <c r="J176" s="3">
        <v>16.3</v>
      </c>
      <c r="K176" s="4">
        <v>19.559999999999999</v>
      </c>
      <c r="P176" s="44">
        <f t="shared" si="8"/>
        <v>105.48498845265588</v>
      </c>
    </row>
    <row r="177" spans="1:16" s="1" customFormat="1" x14ac:dyDescent="0.25">
      <c r="A177" s="72" t="e">
        <f>#REF!+1</f>
        <v>#REF!</v>
      </c>
      <c r="B177" s="51">
        <v>44153</v>
      </c>
      <c r="C177" s="61" t="s">
        <v>335</v>
      </c>
      <c r="D177" s="34" t="s">
        <v>292</v>
      </c>
      <c r="E177" s="58" t="s">
        <v>64</v>
      </c>
      <c r="F177" s="58" t="s">
        <v>59</v>
      </c>
      <c r="G177" s="58" t="s">
        <v>63</v>
      </c>
      <c r="H177" s="58" t="s">
        <v>16</v>
      </c>
      <c r="I177" s="3">
        <v>5.94</v>
      </c>
      <c r="J177" s="3" t="s">
        <v>174</v>
      </c>
      <c r="K177" s="4" t="s">
        <v>174</v>
      </c>
      <c r="P177" s="44"/>
    </row>
    <row r="178" spans="1:16" s="1" customFormat="1" x14ac:dyDescent="0.25">
      <c r="A178" s="74"/>
      <c r="B178" s="60"/>
      <c r="C178" s="62"/>
      <c r="D178" s="41" t="s">
        <v>293</v>
      </c>
      <c r="E178" s="59"/>
      <c r="F178" s="59"/>
      <c r="G178" s="59"/>
      <c r="H178" s="59"/>
      <c r="I178" s="3">
        <v>6.22</v>
      </c>
      <c r="J178" s="3" t="s">
        <v>174</v>
      </c>
      <c r="K178" s="4" t="s">
        <v>174</v>
      </c>
      <c r="P178" s="44">
        <f t="shared" si="8"/>
        <v>104.71380471380469</v>
      </c>
    </row>
    <row r="179" spans="1:16" s="1" customFormat="1" ht="26.25" customHeight="1" x14ac:dyDescent="0.25">
      <c r="A179" s="72" t="e">
        <f>A177+1</f>
        <v>#REF!</v>
      </c>
      <c r="B179" s="51" t="s">
        <v>318</v>
      </c>
      <c r="C179" s="61" t="s">
        <v>336</v>
      </c>
      <c r="D179" s="34" t="s">
        <v>292</v>
      </c>
      <c r="E179" s="58" t="s">
        <v>337</v>
      </c>
      <c r="F179" s="58" t="s">
        <v>59</v>
      </c>
      <c r="G179" s="58" t="s">
        <v>169</v>
      </c>
      <c r="H179" s="58" t="s">
        <v>16</v>
      </c>
      <c r="I179" s="3">
        <v>25.19</v>
      </c>
      <c r="J179" s="3">
        <v>25.19</v>
      </c>
      <c r="K179" s="4">
        <v>30.23</v>
      </c>
      <c r="P179" s="44"/>
    </row>
    <row r="180" spans="1:16" s="1" customFormat="1" ht="26.25" customHeight="1" x14ac:dyDescent="0.25">
      <c r="A180" s="74"/>
      <c r="B180" s="64"/>
      <c r="C180" s="64"/>
      <c r="D180" s="41" t="s">
        <v>293</v>
      </c>
      <c r="E180" s="59"/>
      <c r="F180" s="59"/>
      <c r="G180" s="59"/>
      <c r="H180" s="59"/>
      <c r="I180" s="3">
        <v>26.04</v>
      </c>
      <c r="J180" s="3">
        <v>26.04</v>
      </c>
      <c r="K180" s="4">
        <v>31.25</v>
      </c>
      <c r="P180" s="44">
        <f t="shared" si="8"/>
        <v>103.37435490273916</v>
      </c>
    </row>
    <row r="181" spans="1:16" x14ac:dyDescent="0.25">
      <c r="A181" s="72" t="e">
        <f>A179+1</f>
        <v>#REF!</v>
      </c>
      <c r="B181" s="65" t="s">
        <v>308</v>
      </c>
      <c r="C181" s="53" t="s">
        <v>338</v>
      </c>
      <c r="D181" s="41" t="s">
        <v>292</v>
      </c>
      <c r="E181" s="55" t="s">
        <v>167</v>
      </c>
      <c r="F181" s="55" t="s">
        <v>59</v>
      </c>
      <c r="G181" s="55" t="s">
        <v>60</v>
      </c>
      <c r="H181" s="55" t="s">
        <v>16</v>
      </c>
      <c r="I181" s="3">
        <v>31.5</v>
      </c>
      <c r="J181" s="3">
        <v>31.5</v>
      </c>
      <c r="K181" s="4">
        <v>37.799999999999997</v>
      </c>
    </row>
    <row r="182" spans="1:16" s="1" customFormat="1" x14ac:dyDescent="0.25">
      <c r="A182" s="74"/>
      <c r="B182" s="54"/>
      <c r="C182" s="54"/>
      <c r="D182" s="41" t="s">
        <v>293</v>
      </c>
      <c r="E182" s="55"/>
      <c r="F182" s="55"/>
      <c r="G182" s="55"/>
      <c r="H182" s="55"/>
      <c r="I182" s="3">
        <v>32.549999999999997</v>
      </c>
      <c r="J182" s="3">
        <v>32.549999999999997</v>
      </c>
      <c r="K182" s="4">
        <v>39.06</v>
      </c>
      <c r="P182" s="44">
        <f t="shared" si="8"/>
        <v>103.33333333333331</v>
      </c>
    </row>
    <row r="183" spans="1:16" s="1" customFormat="1" x14ac:dyDescent="0.25">
      <c r="A183" s="88" t="e">
        <f>A181+1</f>
        <v>#REF!</v>
      </c>
      <c r="B183" s="65">
        <v>44183</v>
      </c>
      <c r="C183" s="53" t="s">
        <v>339</v>
      </c>
      <c r="D183" s="41" t="s">
        <v>292</v>
      </c>
      <c r="E183" s="58" t="s">
        <v>340</v>
      </c>
      <c r="F183" s="55" t="s">
        <v>59</v>
      </c>
      <c r="G183" s="58" t="s">
        <v>284</v>
      </c>
      <c r="H183" s="55" t="s">
        <v>16</v>
      </c>
      <c r="I183" s="3">
        <v>46.81</v>
      </c>
      <c r="J183" s="3">
        <v>35.36</v>
      </c>
      <c r="K183" s="4" t="s">
        <v>176</v>
      </c>
      <c r="P183" s="44"/>
    </row>
    <row r="184" spans="1:16" s="1" customFormat="1" x14ac:dyDescent="0.25">
      <c r="A184" s="89"/>
      <c r="B184" s="54"/>
      <c r="C184" s="54"/>
      <c r="D184" s="41" t="s">
        <v>293</v>
      </c>
      <c r="E184" s="59"/>
      <c r="F184" s="55"/>
      <c r="G184" s="59"/>
      <c r="H184" s="55"/>
      <c r="I184" s="3">
        <v>52.93</v>
      </c>
      <c r="J184" s="3">
        <v>36.56</v>
      </c>
      <c r="K184" s="4" t="s">
        <v>176</v>
      </c>
      <c r="P184" s="44">
        <f t="shared" si="8"/>
        <v>113.07412945951718</v>
      </c>
    </row>
    <row r="185" spans="1:16" s="1" customFormat="1" x14ac:dyDescent="0.25">
      <c r="A185" s="50"/>
      <c r="B185" s="51" t="s">
        <v>308</v>
      </c>
      <c r="C185" s="61" t="s">
        <v>341</v>
      </c>
      <c r="D185" s="34" t="s">
        <v>292</v>
      </c>
      <c r="E185" s="58" t="s">
        <v>66</v>
      </c>
      <c r="F185" s="58" t="s">
        <v>59</v>
      </c>
      <c r="G185" s="58" t="s">
        <v>67</v>
      </c>
      <c r="H185" s="58" t="s">
        <v>16</v>
      </c>
      <c r="I185" s="3">
        <v>49.46</v>
      </c>
      <c r="J185" s="3">
        <v>49.46</v>
      </c>
      <c r="K185" s="4" t="s">
        <v>174</v>
      </c>
      <c r="P185" s="44"/>
    </row>
    <row r="186" spans="1:16" s="1" customFormat="1" x14ac:dyDescent="0.25">
      <c r="A186" s="50"/>
      <c r="B186" s="64"/>
      <c r="C186" s="64"/>
      <c r="D186" s="41" t="s">
        <v>293</v>
      </c>
      <c r="E186" s="59"/>
      <c r="F186" s="59"/>
      <c r="G186" s="59"/>
      <c r="H186" s="59"/>
      <c r="I186" s="3">
        <v>51.13</v>
      </c>
      <c r="J186" s="3">
        <v>51.13</v>
      </c>
      <c r="K186" s="4" t="s">
        <v>174</v>
      </c>
      <c r="P186" s="44"/>
    </row>
    <row r="187" spans="1:16" s="1" customFormat="1" ht="18.600000000000001" customHeight="1" x14ac:dyDescent="0.25">
      <c r="A187" s="66" t="s">
        <v>184</v>
      </c>
      <c r="B187" s="67"/>
      <c r="C187" s="67"/>
      <c r="D187" s="67"/>
      <c r="E187" s="67"/>
      <c r="F187" s="67"/>
      <c r="G187" s="67"/>
      <c r="H187" s="67"/>
      <c r="I187" s="67"/>
      <c r="J187" s="67"/>
      <c r="K187" s="68"/>
      <c r="P187" s="44"/>
    </row>
    <row r="188" spans="1:16" ht="20.45" customHeight="1" x14ac:dyDescent="0.25">
      <c r="A188" s="72">
        <v>78</v>
      </c>
      <c r="B188" s="51">
        <v>44160</v>
      </c>
      <c r="C188" s="61" t="s">
        <v>388</v>
      </c>
      <c r="D188" s="34" t="s">
        <v>292</v>
      </c>
      <c r="E188" s="58" t="s">
        <v>241</v>
      </c>
      <c r="F188" s="58" t="s">
        <v>68</v>
      </c>
      <c r="G188" s="58" t="s">
        <v>70</v>
      </c>
      <c r="H188" s="58" t="s">
        <v>16</v>
      </c>
      <c r="I188" s="3">
        <v>195.62</v>
      </c>
      <c r="J188" s="3" t="s">
        <v>174</v>
      </c>
      <c r="K188" s="3" t="s">
        <v>174</v>
      </c>
    </row>
    <row r="189" spans="1:16" s="1" customFormat="1" ht="25.5" customHeight="1" x14ac:dyDescent="0.25">
      <c r="A189" s="74"/>
      <c r="B189" s="60"/>
      <c r="C189" s="62"/>
      <c r="D189" s="41" t="s">
        <v>293</v>
      </c>
      <c r="E189" s="59"/>
      <c r="F189" s="59"/>
      <c r="G189" s="59"/>
      <c r="H189" s="59"/>
      <c r="I189" s="3">
        <v>196.36</v>
      </c>
      <c r="J189" s="3" t="s">
        <v>174</v>
      </c>
      <c r="K189" s="3" t="s">
        <v>174</v>
      </c>
      <c r="P189" s="44">
        <f t="shared" si="8"/>
        <v>100.37828442899499</v>
      </c>
    </row>
    <row r="190" spans="1:16" s="1" customFormat="1" ht="22.5" customHeight="1" x14ac:dyDescent="0.25">
      <c r="A190" s="72">
        <v>79</v>
      </c>
      <c r="B190" s="51" t="s">
        <v>308</v>
      </c>
      <c r="C190" s="61" t="s">
        <v>389</v>
      </c>
      <c r="D190" s="34" t="s">
        <v>292</v>
      </c>
      <c r="E190" s="58" t="s">
        <v>290</v>
      </c>
      <c r="F190" s="58" t="s">
        <v>68</v>
      </c>
      <c r="G190" s="58" t="s">
        <v>74</v>
      </c>
      <c r="H190" s="58" t="s">
        <v>16</v>
      </c>
      <c r="I190" s="3">
        <v>113.23</v>
      </c>
      <c r="J190" s="3">
        <v>33.18</v>
      </c>
      <c r="K190" s="3">
        <v>39.82</v>
      </c>
      <c r="P190" s="44"/>
    </row>
    <row r="191" spans="1:16" s="1" customFormat="1" ht="22.5" customHeight="1" x14ac:dyDescent="0.25">
      <c r="A191" s="74"/>
      <c r="B191" s="64"/>
      <c r="C191" s="64"/>
      <c r="D191" s="41" t="s">
        <v>293</v>
      </c>
      <c r="E191" s="59"/>
      <c r="F191" s="63"/>
      <c r="G191" s="63"/>
      <c r="H191" s="63"/>
      <c r="I191" s="3">
        <v>115.55</v>
      </c>
      <c r="J191" s="3">
        <v>34.31</v>
      </c>
      <c r="K191" s="3">
        <v>41.17</v>
      </c>
      <c r="P191" s="44">
        <f t="shared" si="8"/>
        <v>102.04892696281904</v>
      </c>
    </row>
    <row r="192" spans="1:16" s="1" customFormat="1" ht="22.5" customHeight="1" x14ac:dyDescent="0.25">
      <c r="A192" s="72">
        <f>A190+1</f>
        <v>80</v>
      </c>
      <c r="B192" s="51" t="s">
        <v>308</v>
      </c>
      <c r="C192" s="61" t="s">
        <v>393</v>
      </c>
      <c r="D192" s="34" t="s">
        <v>292</v>
      </c>
      <c r="E192" s="58" t="s">
        <v>75</v>
      </c>
      <c r="F192" s="58" t="s">
        <v>68</v>
      </c>
      <c r="G192" s="58" t="s">
        <v>76</v>
      </c>
      <c r="H192" s="58" t="s">
        <v>16</v>
      </c>
      <c r="I192" s="3">
        <v>44.31</v>
      </c>
      <c r="J192" s="3">
        <v>44.31</v>
      </c>
      <c r="K192" s="3" t="s">
        <v>174</v>
      </c>
      <c r="P192" s="44"/>
    </row>
    <row r="193" spans="1:16" s="1" customFormat="1" ht="22.5" customHeight="1" x14ac:dyDescent="0.25">
      <c r="A193" s="74"/>
      <c r="B193" s="64"/>
      <c r="C193" s="64"/>
      <c r="D193" s="41" t="s">
        <v>293</v>
      </c>
      <c r="E193" s="59"/>
      <c r="F193" s="59"/>
      <c r="G193" s="59"/>
      <c r="H193" s="59"/>
      <c r="I193" s="3">
        <v>45.25</v>
      </c>
      <c r="J193" s="3">
        <v>45.25</v>
      </c>
      <c r="K193" s="3" t="s">
        <v>174</v>
      </c>
      <c r="P193" s="44">
        <f t="shared" si="8"/>
        <v>102.12141728729407</v>
      </c>
    </row>
    <row r="194" spans="1:16" s="1" customFormat="1" ht="22.5" customHeight="1" x14ac:dyDescent="0.25">
      <c r="A194" s="72">
        <f>A192+1</f>
        <v>81</v>
      </c>
      <c r="B194" s="51">
        <v>44183</v>
      </c>
      <c r="C194" s="61" t="s">
        <v>392</v>
      </c>
      <c r="D194" s="34" t="s">
        <v>292</v>
      </c>
      <c r="E194" s="55" t="s">
        <v>195</v>
      </c>
      <c r="F194" s="58" t="s">
        <v>68</v>
      </c>
      <c r="G194" s="58" t="s">
        <v>69</v>
      </c>
      <c r="H194" s="58" t="s">
        <v>16</v>
      </c>
      <c r="I194" s="3">
        <v>63.13</v>
      </c>
      <c r="J194" s="3">
        <v>37.39</v>
      </c>
      <c r="K194" s="3" t="s">
        <v>174</v>
      </c>
      <c r="P194" s="44"/>
    </row>
    <row r="195" spans="1:16" s="1" customFormat="1" ht="22.5" customHeight="1" x14ac:dyDescent="0.25">
      <c r="A195" s="73"/>
      <c r="B195" s="69"/>
      <c r="C195" s="78"/>
      <c r="D195" s="41" t="s">
        <v>293</v>
      </c>
      <c r="E195" s="55"/>
      <c r="F195" s="63"/>
      <c r="G195" s="59"/>
      <c r="H195" s="59"/>
      <c r="I195" s="3">
        <v>63.13</v>
      </c>
      <c r="J195" s="3">
        <v>38.659999999999997</v>
      </c>
      <c r="K195" s="3" t="s">
        <v>174</v>
      </c>
      <c r="P195" s="44">
        <f t="shared" si="8"/>
        <v>100</v>
      </c>
    </row>
    <row r="196" spans="1:16" s="1" customFormat="1" ht="22.5" customHeight="1" x14ac:dyDescent="0.25">
      <c r="A196" s="73"/>
      <c r="B196" s="69"/>
      <c r="C196" s="78"/>
      <c r="D196" s="34" t="s">
        <v>292</v>
      </c>
      <c r="E196" s="55"/>
      <c r="F196" s="63"/>
      <c r="G196" s="58" t="s">
        <v>77</v>
      </c>
      <c r="H196" s="58" t="s">
        <v>16</v>
      </c>
      <c r="I196" s="3">
        <v>91.74</v>
      </c>
      <c r="J196" s="3">
        <v>39.729999999999997</v>
      </c>
      <c r="K196" s="3" t="s">
        <v>174</v>
      </c>
      <c r="P196" s="44"/>
    </row>
    <row r="197" spans="1:16" s="1" customFormat="1" ht="22.5" customHeight="1" x14ac:dyDescent="0.25">
      <c r="A197" s="73"/>
      <c r="B197" s="69"/>
      <c r="C197" s="78"/>
      <c r="D197" s="41" t="s">
        <v>293</v>
      </c>
      <c r="E197" s="55"/>
      <c r="F197" s="63"/>
      <c r="G197" s="59"/>
      <c r="H197" s="59"/>
      <c r="I197" s="3">
        <v>91.74</v>
      </c>
      <c r="J197" s="3">
        <v>41.08</v>
      </c>
      <c r="K197" s="3" t="s">
        <v>174</v>
      </c>
      <c r="P197" s="44">
        <f t="shared" si="8"/>
        <v>100</v>
      </c>
    </row>
    <row r="198" spans="1:16" s="1" customFormat="1" ht="22.5" customHeight="1" x14ac:dyDescent="0.25">
      <c r="A198" s="73"/>
      <c r="B198" s="69"/>
      <c r="C198" s="78"/>
      <c r="D198" s="34" t="s">
        <v>292</v>
      </c>
      <c r="E198" s="55"/>
      <c r="F198" s="63"/>
      <c r="G198" s="58" t="s">
        <v>73</v>
      </c>
      <c r="H198" s="58" t="s">
        <v>72</v>
      </c>
      <c r="I198" s="3">
        <v>50.46</v>
      </c>
      <c r="J198" s="3">
        <v>43.9</v>
      </c>
      <c r="K198" s="3" t="s">
        <v>174</v>
      </c>
      <c r="P198" s="44"/>
    </row>
    <row r="199" spans="1:16" s="1" customFormat="1" ht="22.5" customHeight="1" x14ac:dyDescent="0.25">
      <c r="A199" s="73"/>
      <c r="B199" s="69"/>
      <c r="C199" s="78"/>
      <c r="D199" s="41" t="s">
        <v>293</v>
      </c>
      <c r="E199" s="55"/>
      <c r="F199" s="63"/>
      <c r="G199" s="59"/>
      <c r="H199" s="59"/>
      <c r="I199" s="3">
        <v>50.46</v>
      </c>
      <c r="J199" s="3">
        <v>45.39</v>
      </c>
      <c r="K199" s="3" t="s">
        <v>174</v>
      </c>
      <c r="P199" s="44">
        <f t="shared" si="8"/>
        <v>100</v>
      </c>
    </row>
    <row r="200" spans="1:16" s="1" customFormat="1" ht="22.5" customHeight="1" x14ac:dyDescent="0.25">
      <c r="A200" s="73"/>
      <c r="B200" s="69"/>
      <c r="C200" s="78"/>
      <c r="D200" s="34" t="s">
        <v>292</v>
      </c>
      <c r="E200" s="55"/>
      <c r="F200" s="63"/>
      <c r="G200" s="58" t="s">
        <v>79</v>
      </c>
      <c r="H200" s="58" t="s">
        <v>72</v>
      </c>
      <c r="I200" s="3">
        <v>65.010000000000005</v>
      </c>
      <c r="J200" s="3">
        <v>50.87</v>
      </c>
      <c r="K200" s="3" t="s">
        <v>174</v>
      </c>
      <c r="P200" s="44"/>
    </row>
    <row r="201" spans="1:16" s="1" customFormat="1" ht="22.5" customHeight="1" x14ac:dyDescent="0.25">
      <c r="A201" s="73"/>
      <c r="B201" s="69"/>
      <c r="C201" s="78"/>
      <c r="D201" s="41" t="s">
        <v>293</v>
      </c>
      <c r="E201" s="55"/>
      <c r="F201" s="63"/>
      <c r="G201" s="59"/>
      <c r="H201" s="59"/>
      <c r="I201" s="3">
        <v>65.010000000000005</v>
      </c>
      <c r="J201" s="3">
        <v>52.6</v>
      </c>
      <c r="K201" s="3" t="s">
        <v>174</v>
      </c>
      <c r="P201" s="44">
        <f t="shared" si="8"/>
        <v>100</v>
      </c>
    </row>
    <row r="202" spans="1:16" s="1" customFormat="1" ht="22.5" customHeight="1" x14ac:dyDescent="0.25">
      <c r="A202" s="73"/>
      <c r="B202" s="69"/>
      <c r="C202" s="78"/>
      <c r="D202" s="34" t="s">
        <v>292</v>
      </c>
      <c r="E202" s="55"/>
      <c r="F202" s="63"/>
      <c r="G202" s="58" t="s">
        <v>71</v>
      </c>
      <c r="H202" s="58" t="s">
        <v>72</v>
      </c>
      <c r="I202" s="3">
        <v>86.52</v>
      </c>
      <c r="J202" s="3">
        <v>46.58</v>
      </c>
      <c r="K202" s="3" t="s">
        <v>174</v>
      </c>
      <c r="P202" s="44"/>
    </row>
    <row r="203" spans="1:16" s="1" customFormat="1" ht="22.5" customHeight="1" x14ac:dyDescent="0.25">
      <c r="A203" s="73"/>
      <c r="B203" s="69"/>
      <c r="C203" s="78"/>
      <c r="D203" s="41" t="s">
        <v>293</v>
      </c>
      <c r="E203" s="55"/>
      <c r="F203" s="63"/>
      <c r="G203" s="59"/>
      <c r="H203" s="59"/>
      <c r="I203" s="3">
        <v>86.52</v>
      </c>
      <c r="J203" s="3">
        <v>48.16</v>
      </c>
      <c r="K203" s="3" t="s">
        <v>174</v>
      </c>
      <c r="P203" s="44">
        <f t="shared" si="8"/>
        <v>100</v>
      </c>
    </row>
    <row r="204" spans="1:16" s="1" customFormat="1" ht="22.5" customHeight="1" x14ac:dyDescent="0.25">
      <c r="A204" s="73"/>
      <c r="B204" s="69"/>
      <c r="C204" s="78"/>
      <c r="D204" s="34" t="s">
        <v>292</v>
      </c>
      <c r="E204" s="55"/>
      <c r="F204" s="63"/>
      <c r="G204" s="58" t="s">
        <v>78</v>
      </c>
      <c r="H204" s="58" t="s">
        <v>72</v>
      </c>
      <c r="I204" s="8">
        <v>65.38</v>
      </c>
      <c r="J204" s="8">
        <v>46.59</v>
      </c>
      <c r="K204" s="3" t="s">
        <v>174</v>
      </c>
      <c r="P204" s="44"/>
    </row>
    <row r="205" spans="1:16" s="1" customFormat="1" ht="22.5" customHeight="1" x14ac:dyDescent="0.25">
      <c r="A205" s="74"/>
      <c r="B205" s="60"/>
      <c r="C205" s="62"/>
      <c r="D205" s="41" t="s">
        <v>293</v>
      </c>
      <c r="E205" s="58"/>
      <c r="F205" s="59"/>
      <c r="G205" s="63"/>
      <c r="H205" s="63"/>
      <c r="I205" s="8">
        <v>65.38</v>
      </c>
      <c r="J205" s="8">
        <v>48.17</v>
      </c>
      <c r="K205" s="3" t="s">
        <v>174</v>
      </c>
      <c r="P205" s="44">
        <f t="shared" si="8"/>
        <v>100</v>
      </c>
    </row>
    <row r="206" spans="1:16" s="1" customFormat="1" ht="22.5" customHeight="1" x14ac:dyDescent="0.25">
      <c r="A206" s="72">
        <v>82</v>
      </c>
      <c r="B206" s="51" t="s">
        <v>308</v>
      </c>
      <c r="C206" s="61" t="s">
        <v>390</v>
      </c>
      <c r="D206" s="34" t="s">
        <v>292</v>
      </c>
      <c r="E206" s="58" t="s">
        <v>111</v>
      </c>
      <c r="F206" s="56" t="s">
        <v>68</v>
      </c>
      <c r="G206" s="58" t="s">
        <v>112</v>
      </c>
      <c r="H206" s="51" t="s">
        <v>16</v>
      </c>
      <c r="I206" s="3">
        <v>33.01</v>
      </c>
      <c r="J206" s="3">
        <v>33.01</v>
      </c>
      <c r="K206" s="4">
        <v>39.61</v>
      </c>
      <c r="P206" s="44"/>
    </row>
    <row r="207" spans="1:16" s="1" customFormat="1" ht="22.5" customHeight="1" x14ac:dyDescent="0.25">
      <c r="A207" s="74"/>
      <c r="B207" s="60"/>
      <c r="C207" s="62"/>
      <c r="D207" s="41" t="s">
        <v>293</v>
      </c>
      <c r="E207" s="59"/>
      <c r="F207" s="57"/>
      <c r="G207" s="59"/>
      <c r="H207" s="52"/>
      <c r="I207" s="3">
        <v>34.130000000000003</v>
      </c>
      <c r="J207" s="3">
        <v>34.130000000000003</v>
      </c>
      <c r="K207" s="4">
        <v>40.96</v>
      </c>
      <c r="P207" s="44">
        <f t="shared" si="8"/>
        <v>103.3929112390185</v>
      </c>
    </row>
    <row r="208" spans="1:16" s="1" customFormat="1" ht="22.5" customHeight="1" x14ac:dyDescent="0.25">
      <c r="A208" s="72">
        <v>83</v>
      </c>
      <c r="B208" s="51" t="s">
        <v>318</v>
      </c>
      <c r="C208" s="61" t="s">
        <v>391</v>
      </c>
      <c r="D208" s="34" t="s">
        <v>292</v>
      </c>
      <c r="E208" s="51" t="s">
        <v>154</v>
      </c>
      <c r="F208" s="51" t="s">
        <v>68</v>
      </c>
      <c r="G208" s="51" t="s">
        <v>80</v>
      </c>
      <c r="H208" s="51" t="s">
        <v>16</v>
      </c>
      <c r="I208" s="3">
        <v>72.53</v>
      </c>
      <c r="J208" s="3">
        <v>41.41</v>
      </c>
      <c r="K208" s="3" t="s">
        <v>174</v>
      </c>
      <c r="P208" s="44"/>
    </row>
    <row r="209" spans="1:24" s="1" customFormat="1" ht="22.5" customHeight="1" x14ac:dyDescent="0.25">
      <c r="A209" s="74"/>
      <c r="B209" s="60"/>
      <c r="C209" s="62"/>
      <c r="D209" s="41" t="s">
        <v>293</v>
      </c>
      <c r="E209" s="64"/>
      <c r="F209" s="64"/>
      <c r="G209" s="64"/>
      <c r="H209" s="64"/>
      <c r="I209" s="3">
        <v>73.78</v>
      </c>
      <c r="J209" s="3">
        <v>42.82</v>
      </c>
      <c r="K209" s="3" t="s">
        <v>174</v>
      </c>
      <c r="P209" s="44">
        <f t="shared" si="8"/>
        <v>101.72342478974217</v>
      </c>
    </row>
    <row r="210" spans="1:24" s="1" customFormat="1" ht="22.5" customHeight="1" x14ac:dyDescent="0.25">
      <c r="A210" s="72">
        <v>82</v>
      </c>
      <c r="B210" s="51">
        <v>44167</v>
      </c>
      <c r="C210" s="61" t="s">
        <v>394</v>
      </c>
      <c r="D210" s="34" t="s">
        <v>292</v>
      </c>
      <c r="E210" s="58" t="s">
        <v>397</v>
      </c>
      <c r="F210" s="56" t="s">
        <v>68</v>
      </c>
      <c r="G210" s="51" t="s">
        <v>80</v>
      </c>
      <c r="H210" s="51" t="s">
        <v>15</v>
      </c>
      <c r="I210" s="3">
        <v>7.35</v>
      </c>
      <c r="J210" s="3" t="s">
        <v>174</v>
      </c>
      <c r="K210" s="3" t="s">
        <v>174</v>
      </c>
      <c r="P210" s="44"/>
    </row>
    <row r="211" spans="1:24" s="1" customFormat="1" ht="22.5" customHeight="1" x14ac:dyDescent="0.25">
      <c r="A211" s="74"/>
      <c r="B211" s="60"/>
      <c r="C211" s="62"/>
      <c r="D211" s="41" t="s">
        <v>293</v>
      </c>
      <c r="E211" s="59"/>
      <c r="F211" s="57"/>
      <c r="G211" s="64"/>
      <c r="H211" s="52"/>
      <c r="I211" s="3">
        <v>7.61</v>
      </c>
      <c r="J211" s="3" t="s">
        <v>174</v>
      </c>
      <c r="K211" s="3" t="s">
        <v>174</v>
      </c>
      <c r="P211" s="44">
        <f t="shared" ref="P211" si="9">I211/I210*100</f>
        <v>103.53741496598641</v>
      </c>
    </row>
    <row r="212" spans="1:24" s="1" customFormat="1" ht="22.5" customHeight="1" x14ac:dyDescent="0.25">
      <c r="A212" s="72">
        <v>83</v>
      </c>
      <c r="B212" s="51" t="s">
        <v>395</v>
      </c>
      <c r="C212" s="61" t="s">
        <v>396</v>
      </c>
      <c r="D212" s="34" t="s">
        <v>292</v>
      </c>
      <c r="E212" s="51" t="s">
        <v>398</v>
      </c>
      <c r="F212" s="51" t="s">
        <v>68</v>
      </c>
      <c r="G212" s="51" t="s">
        <v>80</v>
      </c>
      <c r="H212" s="51" t="s">
        <v>16</v>
      </c>
      <c r="I212" s="3">
        <v>45.83</v>
      </c>
      <c r="J212" s="3" t="s">
        <v>174</v>
      </c>
      <c r="K212" s="3" t="s">
        <v>174</v>
      </c>
      <c r="P212" s="44"/>
    </row>
    <row r="213" spans="1:24" s="1" customFormat="1" ht="22.5" customHeight="1" x14ac:dyDescent="0.25">
      <c r="A213" s="74"/>
      <c r="B213" s="60"/>
      <c r="C213" s="62"/>
      <c r="D213" s="41" t="s">
        <v>293</v>
      </c>
      <c r="E213" s="64"/>
      <c r="F213" s="64"/>
      <c r="G213" s="64"/>
      <c r="H213" s="64"/>
      <c r="I213" s="3">
        <v>45.83</v>
      </c>
      <c r="J213" s="3" t="s">
        <v>174</v>
      </c>
      <c r="K213" s="3" t="s">
        <v>174</v>
      </c>
      <c r="P213" s="44">
        <f t="shared" ref="P213" si="10">I213/I212*100</f>
        <v>100</v>
      </c>
    </row>
    <row r="214" spans="1:24" s="1" customFormat="1" ht="17.25" customHeight="1" x14ac:dyDescent="0.25">
      <c r="A214" s="66" t="s">
        <v>171</v>
      </c>
      <c r="B214" s="67"/>
      <c r="C214" s="67"/>
      <c r="D214" s="67"/>
      <c r="E214" s="67"/>
      <c r="F214" s="67"/>
      <c r="G214" s="67"/>
      <c r="H214" s="67"/>
      <c r="I214" s="67"/>
      <c r="J214" s="67"/>
      <c r="K214" s="68"/>
      <c r="P214" s="44"/>
    </row>
    <row r="215" spans="1:24" ht="21" customHeight="1" x14ac:dyDescent="0.25">
      <c r="A215" s="72"/>
      <c r="B215" s="51">
        <v>44153</v>
      </c>
      <c r="C215" s="61" t="s">
        <v>315</v>
      </c>
      <c r="D215" s="34" t="s">
        <v>292</v>
      </c>
      <c r="E215" s="58" t="s">
        <v>81</v>
      </c>
      <c r="F215" s="58" t="s">
        <v>82</v>
      </c>
      <c r="G215" s="58" t="s">
        <v>83</v>
      </c>
      <c r="H215" s="58" t="s">
        <v>16</v>
      </c>
      <c r="I215" s="3">
        <v>14.8</v>
      </c>
      <c r="J215" s="3" t="s">
        <v>176</v>
      </c>
      <c r="K215" s="3" t="s">
        <v>176</v>
      </c>
      <c r="L215" s="3" t="s">
        <v>176</v>
      </c>
      <c r="M215" s="3" t="s">
        <v>176</v>
      </c>
      <c r="N215" s="3" t="s">
        <v>176</v>
      </c>
      <c r="O215" s="3" t="s">
        <v>176</v>
      </c>
    </row>
    <row r="216" spans="1:24" ht="23.25" customHeight="1" x14ac:dyDescent="0.25">
      <c r="A216" s="73"/>
      <c r="B216" s="69"/>
      <c r="C216" s="78"/>
      <c r="D216" s="41" t="s">
        <v>293</v>
      </c>
      <c r="E216" s="63"/>
      <c r="F216" s="63"/>
      <c r="G216" s="63"/>
      <c r="H216" s="59"/>
      <c r="I216" s="3">
        <v>14.8</v>
      </c>
      <c r="J216" s="3" t="s">
        <v>176</v>
      </c>
      <c r="K216" s="3" t="s">
        <v>176</v>
      </c>
      <c r="L216" s="3" t="s">
        <v>176</v>
      </c>
      <c r="M216" s="3" t="s">
        <v>176</v>
      </c>
      <c r="N216" s="3" t="s">
        <v>176</v>
      </c>
      <c r="O216" s="3" t="s">
        <v>176</v>
      </c>
      <c r="P216" s="5">
        <f t="shared" si="8"/>
        <v>100</v>
      </c>
    </row>
    <row r="217" spans="1:24" x14ac:dyDescent="0.25">
      <c r="A217" s="73"/>
      <c r="B217" s="69"/>
      <c r="C217" s="78"/>
      <c r="D217" s="34" t="s">
        <v>292</v>
      </c>
      <c r="E217" s="63"/>
      <c r="F217" s="63"/>
      <c r="G217" s="63"/>
      <c r="H217" s="58" t="s">
        <v>15</v>
      </c>
      <c r="I217" s="3">
        <v>11.19</v>
      </c>
      <c r="J217" s="3" t="s">
        <v>176</v>
      </c>
      <c r="K217" s="3" t="s">
        <v>176</v>
      </c>
      <c r="L217" s="3" t="s">
        <v>176</v>
      </c>
      <c r="M217" s="3" t="s">
        <v>176</v>
      </c>
      <c r="N217" s="3" t="s">
        <v>176</v>
      </c>
      <c r="O217" s="3" t="s">
        <v>176</v>
      </c>
    </row>
    <row r="218" spans="1:24" s="1" customFormat="1" ht="22.5" customHeight="1" x14ac:dyDescent="0.25">
      <c r="A218" s="74"/>
      <c r="B218" s="60"/>
      <c r="C218" s="62"/>
      <c r="D218" s="41" t="s">
        <v>293</v>
      </c>
      <c r="E218" s="59"/>
      <c r="F218" s="59"/>
      <c r="G218" s="59"/>
      <c r="H218" s="59"/>
      <c r="I218" s="3">
        <v>11.98</v>
      </c>
      <c r="J218" s="3" t="s">
        <v>176</v>
      </c>
      <c r="K218" s="3" t="s">
        <v>176</v>
      </c>
      <c r="L218" s="3" t="s">
        <v>176</v>
      </c>
      <c r="M218" s="3" t="s">
        <v>176</v>
      </c>
      <c r="N218" s="3" t="s">
        <v>176</v>
      </c>
      <c r="O218" s="3" t="s">
        <v>176</v>
      </c>
      <c r="P218" s="44">
        <f t="shared" si="8"/>
        <v>107.05987488829314</v>
      </c>
    </row>
    <row r="219" spans="1:24" x14ac:dyDescent="0.25">
      <c r="A219" s="75"/>
      <c r="B219" s="51">
        <v>44183</v>
      </c>
      <c r="C219" s="61" t="s">
        <v>316</v>
      </c>
      <c r="D219" s="34" t="s">
        <v>292</v>
      </c>
      <c r="E219" s="58" t="s">
        <v>317</v>
      </c>
      <c r="F219" s="58" t="s">
        <v>82</v>
      </c>
      <c r="G219" s="58" t="s">
        <v>83</v>
      </c>
      <c r="H219" s="58" t="s">
        <v>16</v>
      </c>
      <c r="I219" s="3">
        <v>24.36</v>
      </c>
      <c r="J219" s="3">
        <v>24.36</v>
      </c>
      <c r="K219" s="3">
        <v>29.23</v>
      </c>
      <c r="L219" s="19"/>
      <c r="M219" s="1"/>
      <c r="N219" s="1"/>
      <c r="O219" s="1"/>
      <c r="P219" s="44"/>
      <c r="Q219" s="1"/>
      <c r="R219" s="1"/>
      <c r="S219" s="1"/>
      <c r="T219" s="1"/>
      <c r="U219" s="1"/>
      <c r="V219" s="1"/>
      <c r="W219" s="1"/>
      <c r="X219" s="1"/>
    </row>
    <row r="220" spans="1:24" ht="23.25" customHeight="1" x14ac:dyDescent="0.25">
      <c r="A220" s="79"/>
      <c r="B220" s="69"/>
      <c r="C220" s="78"/>
      <c r="D220" s="41" t="s">
        <v>293</v>
      </c>
      <c r="E220" s="63"/>
      <c r="F220" s="63"/>
      <c r="G220" s="59"/>
      <c r="H220" s="59"/>
      <c r="I220" s="3">
        <v>26.2</v>
      </c>
      <c r="J220" s="3">
        <v>25.19</v>
      </c>
      <c r="K220" s="3">
        <v>30.23</v>
      </c>
      <c r="L220" s="19"/>
      <c r="M220" s="1"/>
      <c r="N220" s="1"/>
      <c r="O220" s="1"/>
      <c r="P220" s="44">
        <f t="shared" si="8"/>
        <v>107.55336617405582</v>
      </c>
      <c r="Q220" s="1"/>
      <c r="R220" s="1"/>
      <c r="S220" s="1"/>
      <c r="T220" s="1"/>
      <c r="U220" s="1"/>
      <c r="V220" s="1"/>
      <c r="W220" s="1"/>
      <c r="X220" s="1"/>
    </row>
    <row r="221" spans="1:24" x14ac:dyDescent="0.25">
      <c r="A221" s="79"/>
      <c r="B221" s="69"/>
      <c r="C221" s="78"/>
      <c r="D221" s="34" t="s">
        <v>292</v>
      </c>
      <c r="E221" s="77"/>
      <c r="F221" s="77"/>
      <c r="G221" s="58" t="s">
        <v>198</v>
      </c>
      <c r="H221" s="58" t="s">
        <v>16</v>
      </c>
      <c r="I221" s="3">
        <v>24.36</v>
      </c>
      <c r="J221" s="3">
        <v>22.82</v>
      </c>
      <c r="K221" s="3">
        <v>27.38</v>
      </c>
      <c r="L221" s="19"/>
      <c r="M221" s="1"/>
      <c r="N221" s="1"/>
      <c r="O221" s="1"/>
      <c r="P221" s="44"/>
      <c r="Q221" s="1"/>
      <c r="R221" s="1"/>
      <c r="S221" s="1"/>
      <c r="T221" s="1"/>
      <c r="U221" s="1"/>
      <c r="V221" s="1"/>
      <c r="W221" s="1"/>
      <c r="X221" s="1"/>
    </row>
    <row r="222" spans="1:24" ht="29.25" customHeight="1" x14ac:dyDescent="0.25">
      <c r="A222" s="76"/>
      <c r="B222" s="60"/>
      <c r="C222" s="62"/>
      <c r="D222" s="41" t="s">
        <v>293</v>
      </c>
      <c r="E222" s="52"/>
      <c r="F222" s="52"/>
      <c r="G222" s="59"/>
      <c r="H222" s="59"/>
      <c r="I222" s="3">
        <v>26.2</v>
      </c>
      <c r="J222" s="3">
        <v>23.6</v>
      </c>
      <c r="K222" s="3">
        <v>28.32</v>
      </c>
      <c r="L222" s="19"/>
      <c r="M222" s="1"/>
      <c r="N222" s="1"/>
      <c r="O222" s="1"/>
      <c r="P222" s="44">
        <f t="shared" si="8"/>
        <v>107.55336617405582</v>
      </c>
      <c r="Q222" s="1"/>
      <c r="R222" s="1"/>
      <c r="S222" s="1"/>
      <c r="T222" s="1"/>
      <c r="U222" s="1"/>
      <c r="V222" s="1"/>
      <c r="W222" s="1"/>
      <c r="X222" s="1"/>
    </row>
    <row r="223" spans="1:24" s="1" customFormat="1" ht="18" customHeight="1" x14ac:dyDescent="0.25">
      <c r="A223" s="66" t="s">
        <v>172</v>
      </c>
      <c r="B223" s="67"/>
      <c r="C223" s="67"/>
      <c r="D223" s="67"/>
      <c r="E223" s="67"/>
      <c r="F223" s="67"/>
      <c r="G223" s="67"/>
      <c r="H223" s="67"/>
      <c r="I223" s="67"/>
      <c r="J223" s="67"/>
      <c r="K223" s="68"/>
      <c r="P223" s="44"/>
    </row>
    <row r="224" spans="1:24" s="1" customFormat="1" ht="19.5" customHeight="1" x14ac:dyDescent="0.25">
      <c r="A224" s="72" t="e">
        <f>#REF!+1</f>
        <v>#REF!</v>
      </c>
      <c r="B224" s="51" t="s">
        <v>435</v>
      </c>
      <c r="C224" s="61" t="s">
        <v>442</v>
      </c>
      <c r="D224" s="34" t="s">
        <v>292</v>
      </c>
      <c r="E224" s="58" t="s">
        <v>84</v>
      </c>
      <c r="F224" s="58" t="s">
        <v>85</v>
      </c>
      <c r="G224" s="58" t="s">
        <v>86</v>
      </c>
      <c r="H224" s="58" t="s">
        <v>16</v>
      </c>
      <c r="I224" s="3">
        <v>21.52</v>
      </c>
      <c r="J224" s="3">
        <v>21.52</v>
      </c>
      <c r="K224" s="3">
        <v>25.82</v>
      </c>
      <c r="P224" s="44"/>
    </row>
    <row r="225" spans="1:16" s="1" customFormat="1" ht="22.5" customHeight="1" x14ac:dyDescent="0.25">
      <c r="A225" s="74"/>
      <c r="B225" s="60"/>
      <c r="C225" s="62"/>
      <c r="D225" s="41" t="s">
        <v>293</v>
      </c>
      <c r="E225" s="59"/>
      <c r="F225" s="59"/>
      <c r="G225" s="59"/>
      <c r="H225" s="59"/>
      <c r="I225" s="3">
        <v>22.26</v>
      </c>
      <c r="J225" s="3">
        <v>22.26</v>
      </c>
      <c r="K225" s="3">
        <v>26.71</v>
      </c>
      <c r="P225" s="44">
        <f t="shared" si="8"/>
        <v>103.4386617100372</v>
      </c>
    </row>
    <row r="226" spans="1:16" x14ac:dyDescent="0.25">
      <c r="A226" s="72" t="e">
        <f>A224+1</f>
        <v>#REF!</v>
      </c>
      <c r="B226" s="51">
        <v>44183</v>
      </c>
      <c r="C226" s="61" t="s">
        <v>443</v>
      </c>
      <c r="D226" s="34" t="s">
        <v>292</v>
      </c>
      <c r="E226" s="58" t="s">
        <v>87</v>
      </c>
      <c r="F226" s="58" t="s">
        <v>85</v>
      </c>
      <c r="G226" s="58" t="s">
        <v>88</v>
      </c>
      <c r="H226" s="58" t="s">
        <v>16</v>
      </c>
      <c r="I226" s="3">
        <v>30.28</v>
      </c>
      <c r="J226" s="3">
        <v>30.28</v>
      </c>
      <c r="K226" s="3" t="s">
        <v>176</v>
      </c>
    </row>
    <row r="227" spans="1:16" s="1" customFormat="1" ht="22.5" customHeight="1" x14ac:dyDescent="0.25">
      <c r="A227" s="74"/>
      <c r="B227" s="60"/>
      <c r="C227" s="62"/>
      <c r="D227" s="41" t="s">
        <v>293</v>
      </c>
      <c r="E227" s="59"/>
      <c r="F227" s="59"/>
      <c r="G227" s="59"/>
      <c r="H227" s="59"/>
      <c r="I227" s="3">
        <v>31.3</v>
      </c>
      <c r="J227" s="3">
        <v>31.3</v>
      </c>
      <c r="K227" s="3" t="s">
        <v>176</v>
      </c>
      <c r="P227" s="44">
        <f t="shared" si="8"/>
        <v>103.36856010568032</v>
      </c>
    </row>
    <row r="228" spans="1:16" s="1" customFormat="1" ht="22.5" customHeight="1" x14ac:dyDescent="0.25">
      <c r="A228" s="72" t="e">
        <f>A226+1</f>
        <v>#REF!</v>
      </c>
      <c r="B228" s="51" t="s">
        <v>438</v>
      </c>
      <c r="C228" s="61" t="s">
        <v>444</v>
      </c>
      <c r="D228" s="34" t="s">
        <v>292</v>
      </c>
      <c r="E228" s="58" t="s">
        <v>281</v>
      </c>
      <c r="F228" s="58" t="s">
        <v>85</v>
      </c>
      <c r="G228" s="58" t="s">
        <v>89</v>
      </c>
      <c r="H228" s="58" t="s">
        <v>16</v>
      </c>
      <c r="I228" s="3">
        <v>29.35</v>
      </c>
      <c r="J228" s="3">
        <v>15.71</v>
      </c>
      <c r="K228" s="3" t="s">
        <v>176</v>
      </c>
      <c r="P228" s="44"/>
    </row>
    <row r="229" spans="1:16" s="1" customFormat="1" ht="22.5" customHeight="1" x14ac:dyDescent="0.25">
      <c r="A229" s="73"/>
      <c r="B229" s="69"/>
      <c r="C229" s="78"/>
      <c r="D229" s="41" t="s">
        <v>293</v>
      </c>
      <c r="E229" s="63"/>
      <c r="F229" s="63"/>
      <c r="G229" s="59"/>
      <c r="H229" s="63"/>
      <c r="I229" s="3">
        <v>30.53</v>
      </c>
      <c r="J229" s="3">
        <v>16.239999999999998</v>
      </c>
      <c r="K229" s="3" t="s">
        <v>176</v>
      </c>
      <c r="P229" s="44">
        <f t="shared" si="8"/>
        <v>104.02044293015331</v>
      </c>
    </row>
    <row r="230" spans="1:16" s="1" customFormat="1" ht="22.5" customHeight="1" x14ac:dyDescent="0.25">
      <c r="A230" s="73"/>
      <c r="B230" s="69"/>
      <c r="C230" s="78"/>
      <c r="D230" s="34" t="s">
        <v>292</v>
      </c>
      <c r="E230" s="63"/>
      <c r="F230" s="63"/>
      <c r="G230" s="58" t="s">
        <v>90</v>
      </c>
      <c r="H230" s="63"/>
      <c r="I230" s="3">
        <v>29.35</v>
      </c>
      <c r="J230" s="3">
        <v>29.35</v>
      </c>
      <c r="K230" s="3" t="s">
        <v>176</v>
      </c>
      <c r="P230" s="44"/>
    </row>
    <row r="231" spans="1:16" s="1" customFormat="1" ht="22.5" customHeight="1" x14ac:dyDescent="0.25">
      <c r="A231" s="74"/>
      <c r="B231" s="60"/>
      <c r="C231" s="62"/>
      <c r="D231" s="41" t="s">
        <v>293</v>
      </c>
      <c r="E231" s="59"/>
      <c r="F231" s="59"/>
      <c r="G231" s="59"/>
      <c r="H231" s="59"/>
      <c r="I231" s="3">
        <v>30.53</v>
      </c>
      <c r="J231" s="3">
        <v>30.35</v>
      </c>
      <c r="K231" s="3" t="s">
        <v>176</v>
      </c>
      <c r="P231" s="44">
        <f t="shared" si="8"/>
        <v>104.02044293015331</v>
      </c>
    </row>
    <row r="232" spans="1:16" s="1" customFormat="1" ht="22.5" customHeight="1" x14ac:dyDescent="0.25">
      <c r="A232" s="42" t="e">
        <f>#REF!+1</f>
        <v>#REF!</v>
      </c>
      <c r="B232" s="51">
        <v>44183</v>
      </c>
      <c r="C232" s="61" t="s">
        <v>445</v>
      </c>
      <c r="D232" s="34" t="s">
        <v>292</v>
      </c>
      <c r="E232" s="58" t="s">
        <v>282</v>
      </c>
      <c r="F232" s="58" t="s">
        <v>85</v>
      </c>
      <c r="G232" s="58" t="s">
        <v>233</v>
      </c>
      <c r="H232" s="58" t="s">
        <v>16</v>
      </c>
      <c r="I232" s="3">
        <v>89.1</v>
      </c>
      <c r="J232" s="3">
        <v>40.200000000000003</v>
      </c>
      <c r="K232" s="3" t="s">
        <v>176</v>
      </c>
      <c r="P232" s="44"/>
    </row>
    <row r="233" spans="1:16" s="1" customFormat="1" ht="22.5" customHeight="1" x14ac:dyDescent="0.25">
      <c r="A233" s="42"/>
      <c r="B233" s="60"/>
      <c r="C233" s="62"/>
      <c r="D233" s="41" t="s">
        <v>293</v>
      </c>
      <c r="E233" s="59"/>
      <c r="F233" s="59"/>
      <c r="G233" s="59"/>
      <c r="H233" s="59"/>
      <c r="I233" s="3">
        <v>97.04</v>
      </c>
      <c r="J233" s="3">
        <v>41.57</v>
      </c>
      <c r="K233" s="3" t="s">
        <v>176</v>
      </c>
      <c r="P233" s="44"/>
    </row>
    <row r="234" spans="1:16" s="1" customFormat="1" ht="22.5" customHeight="1" x14ac:dyDescent="0.25">
      <c r="A234" s="72" t="e">
        <f>#REF!+1</f>
        <v>#REF!</v>
      </c>
      <c r="B234" s="51">
        <v>44183</v>
      </c>
      <c r="C234" s="61" t="s">
        <v>436</v>
      </c>
      <c r="D234" s="34" t="s">
        <v>292</v>
      </c>
      <c r="E234" s="58" t="s">
        <v>280</v>
      </c>
      <c r="F234" s="58" t="s">
        <v>85</v>
      </c>
      <c r="G234" s="58" t="s">
        <v>93</v>
      </c>
      <c r="H234" s="58" t="s">
        <v>15</v>
      </c>
      <c r="I234" s="3">
        <v>2.19</v>
      </c>
      <c r="J234" s="3" t="s">
        <v>176</v>
      </c>
      <c r="K234" s="3" t="s">
        <v>176</v>
      </c>
      <c r="P234" s="44"/>
    </row>
    <row r="235" spans="1:16" s="1" customFormat="1" ht="22.5" customHeight="1" x14ac:dyDescent="0.25">
      <c r="A235" s="73"/>
      <c r="B235" s="69"/>
      <c r="C235" s="78"/>
      <c r="D235" s="41" t="s">
        <v>293</v>
      </c>
      <c r="E235" s="63"/>
      <c r="F235" s="63"/>
      <c r="G235" s="63"/>
      <c r="H235" s="59"/>
      <c r="I235" s="3">
        <v>2.19</v>
      </c>
      <c r="J235" s="3" t="s">
        <v>176</v>
      </c>
      <c r="K235" s="3" t="s">
        <v>176</v>
      </c>
      <c r="P235" s="44">
        <f t="shared" ref="P235:P277" si="11">I235/I234*100</f>
        <v>100</v>
      </c>
    </row>
    <row r="236" spans="1:16" s="1" customFormat="1" ht="22.5" customHeight="1" x14ac:dyDescent="0.25">
      <c r="A236" s="73"/>
      <c r="B236" s="69"/>
      <c r="C236" s="78"/>
      <c r="D236" s="34" t="s">
        <v>292</v>
      </c>
      <c r="E236" s="63"/>
      <c r="F236" s="63"/>
      <c r="G236" s="63"/>
      <c r="H236" s="58" t="s">
        <v>16</v>
      </c>
      <c r="I236" s="3">
        <v>42.88</v>
      </c>
      <c r="J236" s="3" t="s">
        <v>176</v>
      </c>
      <c r="K236" s="3" t="s">
        <v>176</v>
      </c>
      <c r="P236" s="44"/>
    </row>
    <row r="237" spans="1:16" s="1" customFormat="1" ht="22.5" customHeight="1" x14ac:dyDescent="0.25">
      <c r="A237" s="74"/>
      <c r="B237" s="60"/>
      <c r="C237" s="62"/>
      <c r="D237" s="41" t="s">
        <v>293</v>
      </c>
      <c r="E237" s="59"/>
      <c r="F237" s="59"/>
      <c r="G237" s="59"/>
      <c r="H237" s="59"/>
      <c r="I237" s="3">
        <v>46.08</v>
      </c>
      <c r="J237" s="3" t="s">
        <v>176</v>
      </c>
      <c r="K237" s="3" t="s">
        <v>176</v>
      </c>
      <c r="P237" s="44">
        <f t="shared" si="11"/>
        <v>107.46268656716418</v>
      </c>
    </row>
    <row r="238" spans="1:16" s="1" customFormat="1" ht="22.5" customHeight="1" x14ac:dyDescent="0.25">
      <c r="A238" s="45"/>
      <c r="B238" s="51">
        <v>44183</v>
      </c>
      <c r="C238" s="61" t="s">
        <v>437</v>
      </c>
      <c r="D238" s="33" t="s">
        <v>292</v>
      </c>
      <c r="E238" s="58" t="s">
        <v>288</v>
      </c>
      <c r="F238" s="38" t="s">
        <v>85</v>
      </c>
      <c r="G238" s="58" t="s">
        <v>217</v>
      </c>
      <c r="H238" s="38" t="s">
        <v>16</v>
      </c>
      <c r="I238" s="8">
        <v>17</v>
      </c>
      <c r="J238" s="8" t="s">
        <v>176</v>
      </c>
      <c r="K238" s="8" t="s">
        <v>176</v>
      </c>
      <c r="P238" s="44"/>
    </row>
    <row r="239" spans="1:16" s="1" customFormat="1" ht="25.5" customHeight="1" x14ac:dyDescent="0.25">
      <c r="A239" s="43"/>
      <c r="B239" s="60"/>
      <c r="C239" s="62"/>
      <c r="D239" s="41" t="s">
        <v>293</v>
      </c>
      <c r="E239" s="59"/>
      <c r="F239" s="35" t="s">
        <v>85</v>
      </c>
      <c r="G239" s="59"/>
      <c r="H239" s="35" t="s">
        <v>16</v>
      </c>
      <c r="I239" s="3">
        <v>18.27</v>
      </c>
      <c r="J239" s="3" t="s">
        <v>176</v>
      </c>
      <c r="K239" s="3" t="s">
        <v>176</v>
      </c>
      <c r="P239" s="44" t="e">
        <f>I239/#REF!*100</f>
        <v>#REF!</v>
      </c>
    </row>
    <row r="240" spans="1:16" s="1" customFormat="1" ht="16.5" hidden="1" customHeight="1" x14ac:dyDescent="0.25">
      <c r="A240" s="72" t="e">
        <f>#REF!+1</f>
        <v>#REF!</v>
      </c>
      <c r="B240" s="51">
        <v>44237</v>
      </c>
      <c r="C240" s="61" t="s">
        <v>440</v>
      </c>
      <c r="D240" s="34" t="s">
        <v>292</v>
      </c>
      <c r="E240" s="58" t="s">
        <v>439</v>
      </c>
      <c r="F240" s="58" t="s">
        <v>85</v>
      </c>
      <c r="G240" s="58" t="s">
        <v>94</v>
      </c>
      <c r="H240" s="58" t="s">
        <v>15</v>
      </c>
      <c r="I240" s="3"/>
      <c r="J240" s="3" t="s">
        <v>176</v>
      </c>
      <c r="K240" s="3" t="s">
        <v>176</v>
      </c>
      <c r="P240" s="44"/>
    </row>
    <row r="241" spans="1:24" s="1" customFormat="1" ht="14.25" hidden="1" customHeight="1" x14ac:dyDescent="0.25">
      <c r="A241" s="73"/>
      <c r="B241" s="69"/>
      <c r="C241" s="78"/>
      <c r="D241" s="41" t="s">
        <v>293</v>
      </c>
      <c r="E241" s="63"/>
      <c r="F241" s="63"/>
      <c r="G241" s="63"/>
      <c r="H241" s="59"/>
      <c r="I241" s="3"/>
      <c r="J241" s="3" t="s">
        <v>176</v>
      </c>
      <c r="K241" s="3" t="s">
        <v>176</v>
      </c>
      <c r="P241" s="44" t="e">
        <f t="shared" ref="P241" si="12">I241/I240*100</f>
        <v>#DIV/0!</v>
      </c>
    </row>
    <row r="242" spans="1:24" s="1" customFormat="1" ht="15.75" customHeight="1" x14ac:dyDescent="0.25">
      <c r="A242" s="72" t="e">
        <f>#REF!+1</f>
        <v>#REF!</v>
      </c>
      <c r="B242" s="69"/>
      <c r="C242" s="78"/>
      <c r="D242" s="51" t="s">
        <v>472</v>
      </c>
      <c r="E242" s="63"/>
      <c r="F242" s="63"/>
      <c r="G242" s="77"/>
      <c r="H242" s="58" t="s">
        <v>16</v>
      </c>
      <c r="I242" s="3">
        <v>39.880000000000003</v>
      </c>
      <c r="J242" s="3">
        <v>34.44</v>
      </c>
      <c r="K242" s="3" t="s">
        <v>176</v>
      </c>
      <c r="P242" s="44"/>
    </row>
    <row r="243" spans="1:24" s="1" customFormat="1" ht="15.75" customHeight="1" x14ac:dyDescent="0.25">
      <c r="A243" s="73"/>
      <c r="B243" s="69"/>
      <c r="C243" s="78"/>
      <c r="D243" s="69"/>
      <c r="E243" s="63"/>
      <c r="F243" s="63"/>
      <c r="G243" s="52"/>
      <c r="H243" s="63"/>
      <c r="I243" s="3">
        <v>39.880000000000003</v>
      </c>
      <c r="J243" s="3">
        <v>35.61</v>
      </c>
      <c r="K243" s="3" t="s">
        <v>176</v>
      </c>
      <c r="P243" s="44">
        <f t="shared" ref="P243" si="13">I243/I242*100</f>
        <v>100</v>
      </c>
    </row>
    <row r="244" spans="1:24" s="1" customFormat="1" ht="22.5" customHeight="1" x14ac:dyDescent="0.25">
      <c r="A244" s="72" t="e">
        <f>A242+1</f>
        <v>#REF!</v>
      </c>
      <c r="B244" s="69"/>
      <c r="C244" s="78"/>
      <c r="D244" s="69"/>
      <c r="E244" s="63"/>
      <c r="F244" s="63"/>
      <c r="G244" s="58" t="s">
        <v>95</v>
      </c>
      <c r="H244" s="63"/>
      <c r="I244" s="3">
        <v>39.880000000000003</v>
      </c>
      <c r="J244" s="3">
        <v>33.06</v>
      </c>
      <c r="K244" s="3" t="s">
        <v>176</v>
      </c>
      <c r="P244" s="44"/>
    </row>
    <row r="245" spans="1:24" s="1" customFormat="1" ht="22.5" customHeight="1" x14ac:dyDescent="0.25">
      <c r="A245" s="74"/>
      <c r="B245" s="69"/>
      <c r="C245" s="78"/>
      <c r="D245" s="69"/>
      <c r="E245" s="63"/>
      <c r="F245" s="63"/>
      <c r="G245" s="59"/>
      <c r="H245" s="63"/>
      <c r="I245" s="3">
        <v>39.880000000000003</v>
      </c>
      <c r="J245" s="3">
        <v>34.18</v>
      </c>
      <c r="K245" s="3" t="s">
        <v>176</v>
      </c>
      <c r="P245" s="44">
        <f t="shared" ref="P245" si="14">I245/I244*100</f>
        <v>100</v>
      </c>
    </row>
    <row r="246" spans="1:24" s="1" customFormat="1" ht="22.5" customHeight="1" x14ac:dyDescent="0.25">
      <c r="A246" s="72" t="e">
        <f>#REF!+1</f>
        <v>#REF!</v>
      </c>
      <c r="B246" s="69"/>
      <c r="C246" s="78"/>
      <c r="D246" s="69"/>
      <c r="E246" s="63"/>
      <c r="F246" s="63"/>
      <c r="G246" s="58" t="s">
        <v>96</v>
      </c>
      <c r="H246" s="63"/>
      <c r="I246" s="3">
        <v>39.880000000000003</v>
      </c>
      <c r="J246" s="3">
        <v>33.06</v>
      </c>
      <c r="K246" s="3" t="s">
        <v>176</v>
      </c>
      <c r="P246" s="44"/>
    </row>
    <row r="247" spans="1:24" s="1" customFormat="1" ht="22.5" customHeight="1" x14ac:dyDescent="0.25">
      <c r="A247" s="73"/>
      <c r="B247" s="69"/>
      <c r="C247" s="78"/>
      <c r="D247" s="69"/>
      <c r="E247" s="63"/>
      <c r="F247" s="63"/>
      <c r="G247" s="59"/>
      <c r="H247" s="63"/>
      <c r="I247" s="3">
        <v>39.880000000000003</v>
      </c>
      <c r="J247" s="3">
        <v>34.18</v>
      </c>
      <c r="K247" s="3" t="s">
        <v>176</v>
      </c>
      <c r="P247" s="44">
        <f>I247/I246*100</f>
        <v>100</v>
      </c>
    </row>
    <row r="248" spans="1:24" s="1" customFormat="1" ht="22.5" customHeight="1" x14ac:dyDescent="0.25">
      <c r="A248" s="73"/>
      <c r="B248" s="69"/>
      <c r="C248" s="78"/>
      <c r="D248" s="69"/>
      <c r="E248" s="63"/>
      <c r="F248" s="63"/>
      <c r="G248" s="63" t="s">
        <v>93</v>
      </c>
      <c r="H248" s="63"/>
      <c r="I248" s="3">
        <v>39.880000000000003</v>
      </c>
      <c r="J248" s="3">
        <v>25.97</v>
      </c>
      <c r="K248" s="3" t="s">
        <v>176</v>
      </c>
      <c r="P248" s="44"/>
    </row>
    <row r="249" spans="1:24" s="1" customFormat="1" ht="25.5" customHeight="1" x14ac:dyDescent="0.25">
      <c r="A249" s="74"/>
      <c r="B249" s="69"/>
      <c r="C249" s="78"/>
      <c r="D249" s="60"/>
      <c r="E249" s="63"/>
      <c r="F249" s="63"/>
      <c r="G249" s="59"/>
      <c r="H249" s="63"/>
      <c r="I249" s="3">
        <v>39.880000000000003</v>
      </c>
      <c r="J249" s="3">
        <v>26.85</v>
      </c>
      <c r="K249" s="3" t="s">
        <v>176</v>
      </c>
      <c r="P249" s="44">
        <f>I249/I248*100</f>
        <v>100</v>
      </c>
    </row>
    <row r="250" spans="1:24" s="1" customFormat="1" ht="25.5" hidden="1" customHeight="1" x14ac:dyDescent="0.25">
      <c r="A250" s="50"/>
      <c r="B250" s="69"/>
      <c r="C250" s="78"/>
      <c r="D250" s="34" t="s">
        <v>292</v>
      </c>
      <c r="E250" s="63"/>
      <c r="F250" s="63"/>
      <c r="G250" s="58" t="s">
        <v>92</v>
      </c>
      <c r="H250" s="63"/>
      <c r="I250" s="3"/>
      <c r="J250" s="3"/>
      <c r="K250" s="3"/>
      <c r="P250" s="44"/>
    </row>
    <row r="251" spans="1:24" s="1" customFormat="1" ht="25.5" hidden="1" customHeight="1" x14ac:dyDescent="0.25">
      <c r="A251" s="50"/>
      <c r="B251" s="69"/>
      <c r="C251" s="78"/>
      <c r="D251" s="41" t="s">
        <v>293</v>
      </c>
      <c r="E251" s="63"/>
      <c r="F251" s="63"/>
      <c r="G251" s="59"/>
      <c r="H251" s="59"/>
      <c r="I251" s="3"/>
      <c r="J251" s="3"/>
      <c r="K251" s="3"/>
      <c r="P251" s="44"/>
    </row>
    <row r="252" spans="1:24" s="1" customFormat="1" ht="25.5" hidden="1" customHeight="1" x14ac:dyDescent="0.25">
      <c r="A252" s="50"/>
      <c r="B252" s="69"/>
      <c r="C252" s="78"/>
      <c r="D252" s="34" t="s">
        <v>292</v>
      </c>
      <c r="E252" s="63"/>
      <c r="F252" s="63"/>
      <c r="G252" s="58" t="s">
        <v>233</v>
      </c>
      <c r="H252" s="58" t="s">
        <v>15</v>
      </c>
      <c r="I252" s="3"/>
      <c r="J252" s="3" t="s">
        <v>176</v>
      </c>
      <c r="K252" s="3" t="s">
        <v>176</v>
      </c>
      <c r="P252" s="44"/>
    </row>
    <row r="253" spans="1:24" s="1" customFormat="1" ht="25.5" hidden="1" customHeight="1" x14ac:dyDescent="0.25">
      <c r="A253" s="50"/>
      <c r="B253" s="60"/>
      <c r="C253" s="62"/>
      <c r="D253" s="41" t="s">
        <v>293</v>
      </c>
      <c r="E253" s="59"/>
      <c r="F253" s="59"/>
      <c r="G253" s="59"/>
      <c r="H253" s="59"/>
      <c r="I253" s="3"/>
      <c r="J253" s="3" t="s">
        <v>176</v>
      </c>
      <c r="K253" s="3" t="s">
        <v>176</v>
      </c>
      <c r="P253" s="44"/>
    </row>
    <row r="254" spans="1:24" ht="16.5" customHeight="1" x14ac:dyDescent="0.25">
      <c r="A254" s="66" t="s">
        <v>255</v>
      </c>
      <c r="B254" s="67"/>
      <c r="C254" s="67"/>
      <c r="D254" s="67"/>
      <c r="E254" s="67"/>
      <c r="F254" s="67"/>
      <c r="G254" s="67"/>
      <c r="H254" s="67"/>
      <c r="I254" s="67"/>
      <c r="J254" s="67"/>
      <c r="K254" s="68"/>
      <c r="L254" s="19"/>
      <c r="M254" s="1"/>
      <c r="N254" s="1"/>
      <c r="O254" s="1"/>
      <c r="P254" s="44"/>
      <c r="Q254" s="1"/>
      <c r="R254" s="1"/>
      <c r="S254" s="1"/>
      <c r="T254" s="1"/>
      <c r="U254" s="1"/>
      <c r="V254" s="1"/>
      <c r="W254" s="1"/>
      <c r="X254" s="1"/>
    </row>
    <row r="255" spans="1:24" s="1" customFormat="1" ht="30.75" customHeight="1" x14ac:dyDescent="0.25">
      <c r="A255" s="72" t="e">
        <f>#REF!+1</f>
        <v>#REF!</v>
      </c>
      <c r="B255" s="51">
        <v>44167</v>
      </c>
      <c r="C255" s="51" t="s">
        <v>377</v>
      </c>
      <c r="D255" s="34" t="s">
        <v>292</v>
      </c>
      <c r="E255" s="58" t="s">
        <v>178</v>
      </c>
      <c r="F255" s="58" t="s">
        <v>97</v>
      </c>
      <c r="G255" s="58" t="s">
        <v>98</v>
      </c>
      <c r="H255" s="58" t="s">
        <v>16</v>
      </c>
      <c r="I255" s="3">
        <v>42.31</v>
      </c>
      <c r="J255" s="3" t="s">
        <v>174</v>
      </c>
      <c r="K255" s="3" t="s">
        <v>174</v>
      </c>
      <c r="P255" s="44"/>
    </row>
    <row r="256" spans="1:24" s="1" customFormat="1" ht="26.25" customHeight="1" x14ac:dyDescent="0.25">
      <c r="A256" s="73"/>
      <c r="B256" s="69"/>
      <c r="C256" s="69"/>
      <c r="D256" s="41" t="s">
        <v>293</v>
      </c>
      <c r="E256" s="63"/>
      <c r="F256" s="63"/>
      <c r="G256" s="63"/>
      <c r="H256" s="59"/>
      <c r="I256" s="3">
        <v>44.38</v>
      </c>
      <c r="J256" s="3" t="s">
        <v>174</v>
      </c>
      <c r="K256" s="3" t="s">
        <v>174</v>
      </c>
      <c r="P256" s="44">
        <f t="shared" si="11"/>
        <v>104.89246041125028</v>
      </c>
    </row>
    <row r="257" spans="1:16" ht="23.25" customHeight="1" x14ac:dyDescent="0.25">
      <c r="A257" s="73"/>
      <c r="B257" s="69"/>
      <c r="C257" s="69"/>
      <c r="D257" s="34" t="s">
        <v>292</v>
      </c>
      <c r="E257" s="63"/>
      <c r="F257" s="63"/>
      <c r="G257" s="63"/>
      <c r="H257" s="58" t="s">
        <v>14</v>
      </c>
      <c r="I257" s="3">
        <v>15.44</v>
      </c>
      <c r="J257" s="3" t="s">
        <v>174</v>
      </c>
      <c r="K257" s="3" t="s">
        <v>174</v>
      </c>
    </row>
    <row r="258" spans="1:16" s="1" customFormat="1" ht="22.5" customHeight="1" x14ac:dyDescent="0.25">
      <c r="A258" s="74"/>
      <c r="B258" s="60"/>
      <c r="C258" s="60"/>
      <c r="D258" s="41" t="s">
        <v>293</v>
      </c>
      <c r="E258" s="59"/>
      <c r="F258" s="59"/>
      <c r="G258" s="59"/>
      <c r="H258" s="59"/>
      <c r="I258" s="3">
        <v>16</v>
      </c>
      <c r="J258" s="3" t="s">
        <v>174</v>
      </c>
      <c r="K258" s="3" t="s">
        <v>174</v>
      </c>
      <c r="P258" s="44">
        <f t="shared" si="11"/>
        <v>103.62694300518136</v>
      </c>
    </row>
    <row r="259" spans="1:16" s="1" customFormat="1" ht="33" customHeight="1" x14ac:dyDescent="0.25">
      <c r="A259" s="72" t="e">
        <f>A255+1</f>
        <v>#REF!</v>
      </c>
      <c r="B259" s="51">
        <v>44183</v>
      </c>
      <c r="C259" s="51" t="s">
        <v>378</v>
      </c>
      <c r="D259" s="34" t="s">
        <v>292</v>
      </c>
      <c r="E259" s="58" t="s">
        <v>99</v>
      </c>
      <c r="F259" s="58" t="s">
        <v>97</v>
      </c>
      <c r="G259" s="58" t="s">
        <v>379</v>
      </c>
      <c r="H259" s="58" t="s">
        <v>16</v>
      </c>
      <c r="I259" s="3">
        <v>34.1</v>
      </c>
      <c r="J259" s="3">
        <v>33.340000000000003</v>
      </c>
      <c r="K259" s="4">
        <v>40.01</v>
      </c>
      <c r="P259" s="44"/>
    </row>
    <row r="260" spans="1:16" s="1" customFormat="1" ht="34.5" customHeight="1" x14ac:dyDescent="0.25">
      <c r="A260" s="74"/>
      <c r="B260" s="60"/>
      <c r="C260" s="60"/>
      <c r="D260" s="41" t="s">
        <v>293</v>
      </c>
      <c r="E260" s="59"/>
      <c r="F260" s="59"/>
      <c r="G260" s="59"/>
      <c r="H260" s="59"/>
      <c r="I260" s="3">
        <v>36.4</v>
      </c>
      <c r="J260" s="3">
        <v>34.47</v>
      </c>
      <c r="K260" s="4">
        <v>41.36</v>
      </c>
      <c r="P260" s="44">
        <f t="shared" si="11"/>
        <v>106.74486803519061</v>
      </c>
    </row>
    <row r="261" spans="1:16" s="1" customFormat="1" ht="22.5" customHeight="1" x14ac:dyDescent="0.25">
      <c r="A261" s="72" t="e">
        <f>A259+1</f>
        <v>#REF!</v>
      </c>
      <c r="B261" s="51" t="s">
        <v>417</v>
      </c>
      <c r="C261" s="51" t="s">
        <v>380</v>
      </c>
      <c r="D261" s="34" t="s">
        <v>292</v>
      </c>
      <c r="E261" s="58" t="s">
        <v>100</v>
      </c>
      <c r="F261" s="58" t="s">
        <v>97</v>
      </c>
      <c r="G261" s="58" t="s">
        <v>101</v>
      </c>
      <c r="H261" s="58" t="s">
        <v>16</v>
      </c>
      <c r="I261" s="3">
        <v>82.37</v>
      </c>
      <c r="J261" s="3">
        <v>28.38</v>
      </c>
      <c r="K261" s="3">
        <v>34.06</v>
      </c>
      <c r="P261" s="44"/>
    </row>
    <row r="262" spans="1:16" s="1" customFormat="1" ht="22.5" customHeight="1" x14ac:dyDescent="0.25">
      <c r="A262" s="74"/>
      <c r="B262" s="60"/>
      <c r="C262" s="60"/>
      <c r="D262" s="41" t="s">
        <v>293</v>
      </c>
      <c r="E262" s="59"/>
      <c r="F262" s="59"/>
      <c r="G262" s="59"/>
      <c r="H262" s="59"/>
      <c r="I262" s="3">
        <v>85.36</v>
      </c>
      <c r="J262" s="3">
        <v>29.34</v>
      </c>
      <c r="K262" s="4">
        <v>35.21</v>
      </c>
      <c r="P262" s="44">
        <f t="shared" si="11"/>
        <v>103.62996236493869</v>
      </c>
    </row>
    <row r="263" spans="1:16" s="1" customFormat="1" ht="22.5" customHeight="1" x14ac:dyDescent="0.25">
      <c r="A263" s="72" t="e">
        <f>A261+1</f>
        <v>#REF!</v>
      </c>
      <c r="B263" s="51">
        <v>43784</v>
      </c>
      <c r="C263" s="51" t="s">
        <v>381</v>
      </c>
      <c r="D263" s="34" t="s">
        <v>292</v>
      </c>
      <c r="E263" s="58" t="s">
        <v>102</v>
      </c>
      <c r="F263" s="58" t="s">
        <v>97</v>
      </c>
      <c r="G263" s="58" t="s">
        <v>382</v>
      </c>
      <c r="H263" s="58" t="s">
        <v>16</v>
      </c>
      <c r="I263" s="3">
        <v>72</v>
      </c>
      <c r="J263" s="3" t="s">
        <v>174</v>
      </c>
      <c r="K263" s="3" t="s">
        <v>174</v>
      </c>
      <c r="P263" s="44"/>
    </row>
    <row r="264" spans="1:16" s="1" customFormat="1" ht="22.5" customHeight="1" x14ac:dyDescent="0.25">
      <c r="A264" s="74"/>
      <c r="B264" s="60"/>
      <c r="C264" s="60"/>
      <c r="D264" s="41" t="s">
        <v>293</v>
      </c>
      <c r="E264" s="59"/>
      <c r="F264" s="59"/>
      <c r="G264" s="59"/>
      <c r="H264" s="59"/>
      <c r="I264" s="3">
        <v>73.91</v>
      </c>
      <c r="J264" s="3" t="s">
        <v>174</v>
      </c>
      <c r="K264" s="3" t="s">
        <v>174</v>
      </c>
      <c r="P264" s="44">
        <f t="shared" si="11"/>
        <v>102.65277777777777</v>
      </c>
    </row>
    <row r="265" spans="1:16" s="1" customFormat="1" ht="22.5" customHeight="1" x14ac:dyDescent="0.25">
      <c r="A265" s="72" t="e">
        <f>A263+1</f>
        <v>#REF!</v>
      </c>
      <c r="B265" s="51">
        <v>44160</v>
      </c>
      <c r="C265" s="51" t="s">
        <v>383</v>
      </c>
      <c r="D265" s="34" t="s">
        <v>292</v>
      </c>
      <c r="E265" s="58" t="s">
        <v>103</v>
      </c>
      <c r="F265" s="58" t="s">
        <v>97</v>
      </c>
      <c r="G265" s="58" t="s">
        <v>104</v>
      </c>
      <c r="H265" s="58" t="s">
        <v>14</v>
      </c>
      <c r="I265" s="3">
        <v>5.68</v>
      </c>
      <c r="J265" s="3" t="s">
        <v>174</v>
      </c>
      <c r="K265" s="3" t="s">
        <v>174</v>
      </c>
      <c r="P265" s="44"/>
    </row>
    <row r="266" spans="1:16" s="1" customFormat="1" ht="22.5" customHeight="1" x14ac:dyDescent="0.25">
      <c r="A266" s="74"/>
      <c r="B266" s="60"/>
      <c r="C266" s="60"/>
      <c r="D266" s="41" t="s">
        <v>293</v>
      </c>
      <c r="E266" s="59"/>
      <c r="F266" s="59"/>
      <c r="G266" s="59"/>
      <c r="H266" s="59"/>
      <c r="I266" s="3">
        <v>6.04</v>
      </c>
      <c r="J266" s="3" t="s">
        <v>174</v>
      </c>
      <c r="K266" s="3" t="s">
        <v>174</v>
      </c>
      <c r="P266" s="44">
        <f t="shared" si="11"/>
        <v>106.33802816901409</v>
      </c>
    </row>
    <row r="267" spans="1:16" s="1" customFormat="1" ht="22.5" customHeight="1" x14ac:dyDescent="0.25">
      <c r="A267" s="72" t="e">
        <f>A265+1</f>
        <v>#REF!</v>
      </c>
      <c r="B267" s="51">
        <v>44153</v>
      </c>
      <c r="C267" s="51" t="s">
        <v>384</v>
      </c>
      <c r="D267" s="34" t="s">
        <v>292</v>
      </c>
      <c r="E267" s="58" t="s">
        <v>105</v>
      </c>
      <c r="F267" s="58" t="s">
        <v>97</v>
      </c>
      <c r="G267" s="58" t="s">
        <v>101</v>
      </c>
      <c r="H267" s="58" t="s">
        <v>14</v>
      </c>
      <c r="I267" s="3">
        <v>30.01</v>
      </c>
      <c r="J267" s="3" t="s">
        <v>174</v>
      </c>
      <c r="K267" s="3" t="s">
        <v>174</v>
      </c>
      <c r="P267" s="44"/>
    </row>
    <row r="268" spans="1:16" s="1" customFormat="1" ht="22.5" customHeight="1" x14ac:dyDescent="0.25">
      <c r="A268" s="74"/>
      <c r="B268" s="60"/>
      <c r="C268" s="60"/>
      <c r="D268" s="41" t="s">
        <v>293</v>
      </c>
      <c r="E268" s="59"/>
      <c r="F268" s="59"/>
      <c r="G268" s="59"/>
      <c r="H268" s="59"/>
      <c r="I268" s="3">
        <v>30.01</v>
      </c>
      <c r="J268" s="3" t="s">
        <v>174</v>
      </c>
      <c r="K268" s="3" t="s">
        <v>174</v>
      </c>
      <c r="P268" s="44">
        <f t="shared" si="11"/>
        <v>100</v>
      </c>
    </row>
    <row r="269" spans="1:16" s="1" customFormat="1" ht="22.5" customHeight="1" x14ac:dyDescent="0.25">
      <c r="A269" s="72" t="e">
        <f>A267+1</f>
        <v>#REF!</v>
      </c>
      <c r="B269" s="51" t="s">
        <v>298</v>
      </c>
      <c r="C269" s="51" t="s">
        <v>385</v>
      </c>
      <c r="D269" s="34" t="s">
        <v>292</v>
      </c>
      <c r="E269" s="58" t="s">
        <v>106</v>
      </c>
      <c r="F269" s="58" t="s">
        <v>97</v>
      </c>
      <c r="G269" s="58" t="s">
        <v>386</v>
      </c>
      <c r="H269" s="58" t="s">
        <v>16</v>
      </c>
      <c r="I269" s="3">
        <v>46.78</v>
      </c>
      <c r="J269" s="3">
        <v>42.62</v>
      </c>
      <c r="K269" s="3">
        <v>51.14</v>
      </c>
      <c r="P269" s="44"/>
    </row>
    <row r="270" spans="1:16" s="1" customFormat="1" ht="22.5" customHeight="1" x14ac:dyDescent="0.25">
      <c r="A270" s="74"/>
      <c r="B270" s="60"/>
      <c r="C270" s="60"/>
      <c r="D270" s="41" t="s">
        <v>293</v>
      </c>
      <c r="E270" s="59"/>
      <c r="F270" s="59"/>
      <c r="G270" s="59"/>
      <c r="H270" s="59"/>
      <c r="I270" s="3">
        <v>46.86</v>
      </c>
      <c r="J270" s="3">
        <v>44.07</v>
      </c>
      <c r="K270" s="3">
        <v>52.88</v>
      </c>
      <c r="P270" s="44">
        <f t="shared" si="11"/>
        <v>100.17101325352715</v>
      </c>
    </row>
    <row r="271" spans="1:16" s="1" customFormat="1" ht="72" customHeight="1" x14ac:dyDescent="0.25">
      <c r="A271" s="72" t="e">
        <f>A269+1</f>
        <v>#REF!</v>
      </c>
      <c r="B271" s="51" t="s">
        <v>418</v>
      </c>
      <c r="C271" s="51" t="s">
        <v>387</v>
      </c>
      <c r="D271" s="34" t="s">
        <v>292</v>
      </c>
      <c r="E271" s="58" t="s">
        <v>267</v>
      </c>
      <c r="F271" s="58" t="s">
        <v>97</v>
      </c>
      <c r="G271" s="58" t="s">
        <v>210</v>
      </c>
      <c r="H271" s="58" t="s">
        <v>16</v>
      </c>
      <c r="I271" s="3">
        <v>55.85</v>
      </c>
      <c r="J271" s="3">
        <v>42.38</v>
      </c>
      <c r="K271" s="4">
        <v>50.86</v>
      </c>
      <c r="P271" s="44"/>
    </row>
    <row r="272" spans="1:16" s="1" customFormat="1" ht="108" customHeight="1" x14ac:dyDescent="0.25">
      <c r="A272" s="74"/>
      <c r="B272" s="60"/>
      <c r="C272" s="60"/>
      <c r="D272" s="41" t="s">
        <v>293</v>
      </c>
      <c r="E272" s="59"/>
      <c r="F272" s="59"/>
      <c r="G272" s="59"/>
      <c r="H272" s="59"/>
      <c r="I272" s="3">
        <v>57.88</v>
      </c>
      <c r="J272" s="3">
        <v>43.82</v>
      </c>
      <c r="K272" s="4">
        <v>52.58</v>
      </c>
      <c r="P272" s="44">
        <f>I272/I271*100</f>
        <v>103.63473589973142</v>
      </c>
    </row>
    <row r="273" spans="1:16" s="1" customFormat="1" ht="18" customHeight="1" x14ac:dyDescent="0.25">
      <c r="A273" s="66" t="s">
        <v>256</v>
      </c>
      <c r="B273" s="67"/>
      <c r="C273" s="67"/>
      <c r="D273" s="67"/>
      <c r="E273" s="67"/>
      <c r="F273" s="67"/>
      <c r="G273" s="67"/>
      <c r="H273" s="67"/>
      <c r="I273" s="67"/>
      <c r="J273" s="67"/>
      <c r="K273" s="68"/>
      <c r="P273" s="44"/>
    </row>
    <row r="274" spans="1:16" s="1" customFormat="1" ht="22.5" customHeight="1" x14ac:dyDescent="0.25">
      <c r="A274" s="45"/>
      <c r="B274" s="51" t="s">
        <v>308</v>
      </c>
      <c r="C274" s="51" t="s">
        <v>446</v>
      </c>
      <c r="D274" s="34" t="s">
        <v>292</v>
      </c>
      <c r="E274" s="58" t="s">
        <v>175</v>
      </c>
      <c r="F274" s="58" t="s">
        <v>107</v>
      </c>
      <c r="G274" s="58" t="s">
        <v>170</v>
      </c>
      <c r="H274" s="58" t="s">
        <v>16</v>
      </c>
      <c r="I274" s="3">
        <v>22.45</v>
      </c>
      <c r="J274" s="3">
        <v>22.45</v>
      </c>
      <c r="K274" s="4">
        <v>26.94</v>
      </c>
      <c r="P274" s="44"/>
    </row>
    <row r="275" spans="1:16" s="1" customFormat="1" ht="22.5" customHeight="1" x14ac:dyDescent="0.25">
      <c r="A275" s="45" t="e">
        <f>#REF!+1</f>
        <v>#REF!</v>
      </c>
      <c r="B275" s="70"/>
      <c r="C275" s="70"/>
      <c r="D275" s="41" t="s">
        <v>293</v>
      </c>
      <c r="E275" s="59"/>
      <c r="F275" s="59"/>
      <c r="G275" s="59"/>
      <c r="H275" s="59"/>
      <c r="I275" s="3">
        <v>23.21</v>
      </c>
      <c r="J275" s="3">
        <v>23.21</v>
      </c>
      <c r="K275" s="4">
        <v>27.85</v>
      </c>
      <c r="P275" s="44">
        <f t="shared" si="11"/>
        <v>103.38530066815146</v>
      </c>
    </row>
    <row r="276" spans="1:16" s="1" customFormat="1" ht="25.15" customHeight="1" x14ac:dyDescent="0.25">
      <c r="A276" s="75" t="e">
        <f>A275+1</f>
        <v>#REF!</v>
      </c>
      <c r="B276" s="51" t="s">
        <v>318</v>
      </c>
      <c r="C276" s="51" t="s">
        <v>447</v>
      </c>
      <c r="D276" s="34" t="s">
        <v>292</v>
      </c>
      <c r="E276" s="51" t="s">
        <v>265</v>
      </c>
      <c r="F276" s="51" t="s">
        <v>107</v>
      </c>
      <c r="G276" s="51" t="s">
        <v>170</v>
      </c>
      <c r="H276" s="51" t="s">
        <v>16</v>
      </c>
      <c r="I276" s="3">
        <v>22.98</v>
      </c>
      <c r="J276" s="3">
        <v>22.98</v>
      </c>
      <c r="K276" s="4">
        <v>27.58</v>
      </c>
      <c r="P276" s="44"/>
    </row>
    <row r="277" spans="1:16" s="1" customFormat="1" ht="23.45" customHeight="1" x14ac:dyDescent="0.25">
      <c r="A277" s="76"/>
      <c r="B277" s="70"/>
      <c r="C277" s="70"/>
      <c r="D277" s="41" t="s">
        <v>293</v>
      </c>
      <c r="E277" s="70"/>
      <c r="F277" s="70"/>
      <c r="G277" s="70"/>
      <c r="H277" s="70"/>
      <c r="I277" s="3">
        <v>23.96</v>
      </c>
      <c r="J277" s="3">
        <v>23.96</v>
      </c>
      <c r="K277" s="4">
        <v>28.75</v>
      </c>
      <c r="P277" s="44">
        <f t="shared" si="11"/>
        <v>104.26457789382071</v>
      </c>
    </row>
    <row r="278" spans="1:16" s="1" customFormat="1" ht="19.5" customHeight="1" x14ac:dyDescent="0.25">
      <c r="A278" s="66" t="s">
        <v>257</v>
      </c>
      <c r="B278" s="67"/>
      <c r="C278" s="67"/>
      <c r="D278" s="67"/>
      <c r="E278" s="67"/>
      <c r="F278" s="67"/>
      <c r="G278" s="67"/>
      <c r="H278" s="67"/>
      <c r="I278" s="67"/>
      <c r="J278" s="67"/>
      <c r="K278" s="68"/>
      <c r="P278" s="44"/>
    </row>
    <row r="279" spans="1:16" s="1" customFormat="1" ht="30" customHeight="1" x14ac:dyDescent="0.25">
      <c r="A279" s="72" t="e">
        <f>#REF!+1</f>
        <v>#REF!</v>
      </c>
      <c r="B279" s="106">
        <v>44183</v>
      </c>
      <c r="C279" s="104" t="s">
        <v>448</v>
      </c>
      <c r="D279" s="34" t="s">
        <v>292</v>
      </c>
      <c r="E279" s="71" t="s">
        <v>197</v>
      </c>
      <c r="F279" s="108" t="s">
        <v>108</v>
      </c>
      <c r="G279" s="71" t="s">
        <v>114</v>
      </c>
      <c r="H279" s="84" t="s">
        <v>16</v>
      </c>
      <c r="I279" s="10">
        <v>46.06</v>
      </c>
      <c r="J279" s="10">
        <v>29.36</v>
      </c>
      <c r="K279" s="12">
        <v>35.229999999999997</v>
      </c>
      <c r="P279" s="44"/>
    </row>
    <row r="280" spans="1:16" s="1" customFormat="1" ht="25.5" customHeight="1" x14ac:dyDescent="0.25">
      <c r="A280" s="74"/>
      <c r="B280" s="107"/>
      <c r="C280" s="105"/>
      <c r="D280" s="41" t="s">
        <v>293</v>
      </c>
      <c r="E280" s="71"/>
      <c r="F280" s="109"/>
      <c r="G280" s="71"/>
      <c r="H280" s="86"/>
      <c r="I280" s="10">
        <v>47.12</v>
      </c>
      <c r="J280" s="10">
        <v>30.36</v>
      </c>
      <c r="K280" s="12">
        <v>36.43</v>
      </c>
      <c r="P280" s="44">
        <f t="shared" ref="P280:P298" si="15">I280/I279*100</f>
        <v>102.30134607034303</v>
      </c>
    </row>
    <row r="281" spans="1:16" ht="22.9" customHeight="1" x14ac:dyDescent="0.25">
      <c r="A281" s="72" t="e">
        <f>A279+1</f>
        <v>#REF!</v>
      </c>
      <c r="B281" s="51">
        <v>44183</v>
      </c>
      <c r="C281" s="61" t="s">
        <v>449</v>
      </c>
      <c r="D281" s="34" t="s">
        <v>292</v>
      </c>
      <c r="E281" s="55" t="s">
        <v>109</v>
      </c>
      <c r="F281" s="58" t="s">
        <v>108</v>
      </c>
      <c r="G281" s="58" t="s">
        <v>110</v>
      </c>
      <c r="H281" s="58" t="s">
        <v>16</v>
      </c>
      <c r="I281" s="3">
        <v>21.3</v>
      </c>
      <c r="J281" s="3">
        <v>20.07</v>
      </c>
      <c r="K281" s="4">
        <v>24.08</v>
      </c>
    </row>
    <row r="282" spans="1:16" s="1" customFormat="1" ht="24.6" customHeight="1" x14ac:dyDescent="0.25">
      <c r="A282" s="74"/>
      <c r="B282" s="60"/>
      <c r="C282" s="62"/>
      <c r="D282" s="41" t="s">
        <v>293</v>
      </c>
      <c r="E282" s="55"/>
      <c r="F282" s="59"/>
      <c r="G282" s="59"/>
      <c r="H282" s="59"/>
      <c r="I282" s="3">
        <v>21.94</v>
      </c>
      <c r="J282" s="3">
        <v>20.75</v>
      </c>
      <c r="K282" s="4">
        <v>24.9</v>
      </c>
      <c r="P282" s="44">
        <f t="shared" si="15"/>
        <v>103.00469483568075</v>
      </c>
    </row>
    <row r="283" spans="1:16" s="1" customFormat="1" ht="22.5" customHeight="1" x14ac:dyDescent="0.25">
      <c r="A283" s="72" t="e">
        <f>#REF!+1</f>
        <v>#REF!</v>
      </c>
      <c r="B283" s="106">
        <v>44183</v>
      </c>
      <c r="C283" s="104" t="s">
        <v>450</v>
      </c>
      <c r="D283" s="34" t="s">
        <v>292</v>
      </c>
      <c r="E283" s="84" t="s">
        <v>286</v>
      </c>
      <c r="F283" s="84" t="s">
        <v>108</v>
      </c>
      <c r="G283" s="71" t="s">
        <v>113</v>
      </c>
      <c r="H283" s="71" t="s">
        <v>16</v>
      </c>
      <c r="I283" s="10">
        <v>28.71</v>
      </c>
      <c r="J283" s="10">
        <v>21.33</v>
      </c>
      <c r="K283" s="10">
        <v>25.6</v>
      </c>
      <c r="P283" s="44"/>
    </row>
    <row r="284" spans="1:16" s="1" customFormat="1" ht="22.5" customHeight="1" x14ac:dyDescent="0.25">
      <c r="A284" s="74"/>
      <c r="B284" s="107"/>
      <c r="C284" s="105"/>
      <c r="D284" s="41" t="s">
        <v>293</v>
      </c>
      <c r="E284" s="86"/>
      <c r="F284" s="86"/>
      <c r="G284" s="71"/>
      <c r="H284" s="71"/>
      <c r="I284" s="10">
        <v>31.79</v>
      </c>
      <c r="J284" s="10">
        <v>22.06</v>
      </c>
      <c r="K284" s="10">
        <v>26.47</v>
      </c>
      <c r="P284" s="44">
        <f t="shared" si="15"/>
        <v>110.727969348659</v>
      </c>
    </row>
    <row r="285" spans="1:16" s="1" customFormat="1" ht="22.5" customHeight="1" x14ac:dyDescent="0.25">
      <c r="A285" s="73"/>
      <c r="B285" s="106">
        <v>44183</v>
      </c>
      <c r="C285" s="104" t="s">
        <v>452</v>
      </c>
      <c r="D285" s="34" t="s">
        <v>292</v>
      </c>
      <c r="E285" s="84" t="s">
        <v>287</v>
      </c>
      <c r="F285" s="84" t="s">
        <v>108</v>
      </c>
      <c r="G285" s="84" t="s">
        <v>220</v>
      </c>
      <c r="H285" s="71" t="s">
        <v>16</v>
      </c>
      <c r="I285" s="10">
        <v>38.619999999999997</v>
      </c>
      <c r="J285" s="10">
        <v>25.08</v>
      </c>
      <c r="K285" s="10">
        <v>30.1</v>
      </c>
      <c r="P285" s="44"/>
    </row>
    <row r="286" spans="1:16" s="1" customFormat="1" ht="22.5" customHeight="1" x14ac:dyDescent="0.25">
      <c r="A286" s="74"/>
      <c r="B286" s="107"/>
      <c r="C286" s="105"/>
      <c r="D286" s="41" t="s">
        <v>293</v>
      </c>
      <c r="E286" s="86"/>
      <c r="F286" s="86"/>
      <c r="G286" s="86"/>
      <c r="H286" s="71"/>
      <c r="I286" s="10">
        <v>41.86</v>
      </c>
      <c r="J286" s="10">
        <v>25.93</v>
      </c>
      <c r="K286" s="10">
        <v>31.12</v>
      </c>
      <c r="P286" s="44">
        <f t="shared" si="15"/>
        <v>108.38943552563438</v>
      </c>
    </row>
    <row r="287" spans="1:16" s="1" customFormat="1" ht="22.5" customHeight="1" x14ac:dyDescent="0.25">
      <c r="A287" s="73"/>
      <c r="B287" s="106">
        <v>44183</v>
      </c>
      <c r="C287" s="104" t="s">
        <v>451</v>
      </c>
      <c r="D287" s="34" t="s">
        <v>292</v>
      </c>
      <c r="E287" s="71" t="s">
        <v>115</v>
      </c>
      <c r="F287" s="108" t="s">
        <v>108</v>
      </c>
      <c r="G287" s="84" t="s">
        <v>116</v>
      </c>
      <c r="H287" s="84" t="s">
        <v>16</v>
      </c>
      <c r="I287" s="10">
        <v>52.74</v>
      </c>
      <c r="J287" s="10">
        <v>26.62</v>
      </c>
      <c r="K287" s="12">
        <v>31.94</v>
      </c>
      <c r="P287" s="44"/>
    </row>
    <row r="288" spans="1:16" s="1" customFormat="1" ht="22.5" customHeight="1" x14ac:dyDescent="0.25">
      <c r="A288" s="73"/>
      <c r="B288" s="107"/>
      <c r="C288" s="105"/>
      <c r="D288" s="41" t="s">
        <v>293</v>
      </c>
      <c r="E288" s="71"/>
      <c r="F288" s="109"/>
      <c r="G288" s="86"/>
      <c r="H288" s="86"/>
      <c r="I288" s="10">
        <v>54.05</v>
      </c>
      <c r="J288" s="10">
        <v>27.53</v>
      </c>
      <c r="K288" s="12">
        <v>33.04</v>
      </c>
      <c r="P288" s="44">
        <f t="shared" si="15"/>
        <v>102.48388320060675</v>
      </c>
    </row>
    <row r="289" spans="1:16" ht="20.45" customHeight="1" x14ac:dyDescent="0.25">
      <c r="A289" s="66" t="s">
        <v>258</v>
      </c>
      <c r="B289" s="67"/>
      <c r="C289" s="67"/>
      <c r="D289" s="67"/>
      <c r="E289" s="67"/>
      <c r="F289" s="67"/>
      <c r="G289" s="67"/>
      <c r="H289" s="67"/>
      <c r="I289" s="67"/>
      <c r="J289" s="67"/>
      <c r="K289" s="68"/>
    </row>
    <row r="290" spans="1:16" ht="22.5" customHeight="1" x14ac:dyDescent="0.25">
      <c r="A290" s="72" t="e">
        <f>#REF!+1</f>
        <v>#REF!</v>
      </c>
      <c r="B290" s="51">
        <v>44153</v>
      </c>
      <c r="C290" s="61" t="s">
        <v>342</v>
      </c>
      <c r="D290" s="34" t="s">
        <v>292</v>
      </c>
      <c r="E290" s="55" t="s">
        <v>117</v>
      </c>
      <c r="F290" s="58" t="s">
        <v>118</v>
      </c>
      <c r="G290" s="58" t="s">
        <v>119</v>
      </c>
      <c r="H290" s="58" t="s">
        <v>15</v>
      </c>
      <c r="I290" s="3">
        <v>11.64</v>
      </c>
      <c r="J290" s="4" t="s">
        <v>174</v>
      </c>
      <c r="K290" s="4" t="s">
        <v>174</v>
      </c>
    </row>
    <row r="291" spans="1:16" ht="22.5" customHeight="1" x14ac:dyDescent="0.25">
      <c r="A291" s="74"/>
      <c r="B291" s="60"/>
      <c r="C291" s="62"/>
      <c r="D291" s="41" t="s">
        <v>293</v>
      </c>
      <c r="E291" s="55"/>
      <c r="F291" s="59"/>
      <c r="G291" s="59"/>
      <c r="H291" s="59"/>
      <c r="I291" s="3">
        <v>12.78</v>
      </c>
      <c r="J291" s="4" t="s">
        <v>174</v>
      </c>
      <c r="K291" s="4" t="s">
        <v>174</v>
      </c>
      <c r="P291" s="5">
        <f t="shared" si="15"/>
        <v>109.79381443298968</v>
      </c>
    </row>
    <row r="292" spans="1:16" s="1" customFormat="1" ht="20.25" customHeight="1" x14ac:dyDescent="0.25">
      <c r="A292" s="66" t="s">
        <v>259</v>
      </c>
      <c r="B292" s="67"/>
      <c r="C292" s="67"/>
      <c r="D292" s="67"/>
      <c r="E292" s="67"/>
      <c r="F292" s="67"/>
      <c r="G292" s="67"/>
      <c r="H292" s="67"/>
      <c r="I292" s="67"/>
      <c r="J292" s="67"/>
      <c r="K292" s="68"/>
      <c r="P292" s="44"/>
    </row>
    <row r="293" spans="1:16" s="1" customFormat="1" ht="24" customHeight="1" x14ac:dyDescent="0.25">
      <c r="A293" s="72"/>
      <c r="B293" s="51">
        <v>44174</v>
      </c>
      <c r="C293" s="61" t="s">
        <v>327</v>
      </c>
      <c r="D293" s="41" t="s">
        <v>292</v>
      </c>
      <c r="E293" s="58" t="s">
        <v>120</v>
      </c>
      <c r="F293" s="58" t="s">
        <v>121</v>
      </c>
      <c r="G293" s="58" t="s">
        <v>122</v>
      </c>
      <c r="H293" s="58" t="s">
        <v>16</v>
      </c>
      <c r="I293" s="3">
        <v>60.13</v>
      </c>
      <c r="J293" s="3" t="s">
        <v>174</v>
      </c>
      <c r="K293" s="4" t="s">
        <v>174</v>
      </c>
      <c r="P293" s="44"/>
    </row>
    <row r="294" spans="1:16" s="1" customFormat="1" ht="21.75" customHeight="1" x14ac:dyDescent="0.25">
      <c r="A294" s="74"/>
      <c r="B294" s="60"/>
      <c r="C294" s="62"/>
      <c r="D294" s="41" t="s">
        <v>293</v>
      </c>
      <c r="E294" s="59"/>
      <c r="F294" s="59"/>
      <c r="G294" s="59"/>
      <c r="H294" s="59"/>
      <c r="I294" s="3">
        <v>65.760000000000005</v>
      </c>
      <c r="J294" s="3" t="s">
        <v>174</v>
      </c>
      <c r="K294" s="4" t="s">
        <v>174</v>
      </c>
      <c r="P294" s="44">
        <f t="shared" si="15"/>
        <v>109.36304673208051</v>
      </c>
    </row>
    <row r="295" spans="1:16" x14ac:dyDescent="0.25">
      <c r="A295" s="72"/>
      <c r="B295" s="51">
        <v>44183</v>
      </c>
      <c r="C295" s="61" t="s">
        <v>453</v>
      </c>
      <c r="D295" s="41" t="s">
        <v>292</v>
      </c>
      <c r="E295" s="58" t="s">
        <v>41</v>
      </c>
      <c r="F295" s="58" t="s">
        <v>121</v>
      </c>
      <c r="G295" s="58" t="s">
        <v>122</v>
      </c>
      <c r="H295" s="58" t="s">
        <v>16</v>
      </c>
      <c r="I295" s="3">
        <v>41.32</v>
      </c>
      <c r="J295" s="3">
        <v>37.28</v>
      </c>
      <c r="K295" s="4">
        <v>44.74</v>
      </c>
    </row>
    <row r="296" spans="1:16" s="1" customFormat="1" ht="22.5" customHeight="1" x14ac:dyDescent="0.25">
      <c r="A296" s="74"/>
      <c r="B296" s="60"/>
      <c r="C296" s="62"/>
      <c r="D296" s="41" t="s">
        <v>293</v>
      </c>
      <c r="E296" s="59"/>
      <c r="F296" s="59"/>
      <c r="G296" s="59"/>
      <c r="H296" s="59"/>
      <c r="I296" s="3">
        <v>44.61</v>
      </c>
      <c r="J296" s="3">
        <v>42.87</v>
      </c>
      <c r="K296" s="4">
        <v>51.44</v>
      </c>
      <c r="P296" s="44">
        <f t="shared" si="15"/>
        <v>107.96224588576959</v>
      </c>
    </row>
    <row r="297" spans="1:16" s="1" customFormat="1" ht="22.5" customHeight="1" x14ac:dyDescent="0.25">
      <c r="A297" s="72"/>
      <c r="B297" s="51">
        <v>44174</v>
      </c>
      <c r="C297" s="61" t="s">
        <v>319</v>
      </c>
      <c r="D297" s="41" t="s">
        <v>292</v>
      </c>
      <c r="E297" s="58" t="s">
        <v>123</v>
      </c>
      <c r="F297" s="58" t="s">
        <v>121</v>
      </c>
      <c r="G297" s="58" t="s">
        <v>122</v>
      </c>
      <c r="H297" s="58" t="s">
        <v>16</v>
      </c>
      <c r="I297" s="3">
        <v>24.05</v>
      </c>
      <c r="J297" s="3" t="s">
        <v>174</v>
      </c>
      <c r="K297" s="4" t="s">
        <v>174</v>
      </c>
      <c r="P297" s="44"/>
    </row>
    <row r="298" spans="1:16" s="1" customFormat="1" ht="22.5" customHeight="1" x14ac:dyDescent="0.25">
      <c r="A298" s="74"/>
      <c r="B298" s="60"/>
      <c r="C298" s="62"/>
      <c r="D298" s="41" t="s">
        <v>293</v>
      </c>
      <c r="E298" s="59"/>
      <c r="F298" s="59"/>
      <c r="G298" s="59"/>
      <c r="H298" s="59"/>
      <c r="I298" s="3">
        <v>25.77</v>
      </c>
      <c r="J298" s="3" t="s">
        <v>174</v>
      </c>
      <c r="K298" s="4" t="s">
        <v>174</v>
      </c>
      <c r="P298" s="44">
        <f t="shared" si="15"/>
        <v>107.15176715176715</v>
      </c>
    </row>
    <row r="299" spans="1:16" s="1" customFormat="1" x14ac:dyDescent="0.25">
      <c r="A299" s="66" t="s">
        <v>260</v>
      </c>
      <c r="B299" s="67"/>
      <c r="C299" s="67"/>
      <c r="D299" s="67"/>
      <c r="E299" s="67"/>
      <c r="F299" s="67"/>
      <c r="G299" s="67"/>
      <c r="H299" s="67"/>
      <c r="I299" s="67"/>
      <c r="J299" s="67"/>
      <c r="K299" s="68"/>
      <c r="P299" s="44"/>
    </row>
    <row r="300" spans="1:16" s="1" customFormat="1" ht="27" customHeight="1" x14ac:dyDescent="0.25">
      <c r="A300" s="72" t="e">
        <f>#REF!+1</f>
        <v>#REF!</v>
      </c>
      <c r="B300" s="51" t="s">
        <v>308</v>
      </c>
      <c r="C300" s="61" t="s">
        <v>454</v>
      </c>
      <c r="D300" s="34" t="s">
        <v>292</v>
      </c>
      <c r="E300" s="58" t="s">
        <v>132</v>
      </c>
      <c r="F300" s="58" t="s">
        <v>133</v>
      </c>
      <c r="G300" s="58" t="s">
        <v>134</v>
      </c>
      <c r="H300" s="58" t="s">
        <v>16</v>
      </c>
      <c r="I300" s="3">
        <v>34.659999999999997</v>
      </c>
      <c r="J300" s="3">
        <v>30.6</v>
      </c>
      <c r="K300" s="4">
        <v>36.72</v>
      </c>
      <c r="P300" s="44"/>
    </row>
    <row r="301" spans="1:16" s="1" customFormat="1" ht="24" customHeight="1" x14ac:dyDescent="0.25">
      <c r="A301" s="74"/>
      <c r="B301" s="60"/>
      <c r="C301" s="62"/>
      <c r="D301" s="41" t="s">
        <v>293</v>
      </c>
      <c r="E301" s="59"/>
      <c r="F301" s="59"/>
      <c r="G301" s="59"/>
      <c r="H301" s="59"/>
      <c r="I301" s="3">
        <v>47.9</v>
      </c>
      <c r="J301" s="3">
        <v>31.64</v>
      </c>
      <c r="K301" s="4">
        <v>37.97</v>
      </c>
      <c r="P301" s="44">
        <f t="shared" ref="P301:P446" si="16">I301/I300*100</f>
        <v>138.199653779573</v>
      </c>
    </row>
    <row r="302" spans="1:16" x14ac:dyDescent="0.25">
      <c r="A302" s="72" t="e">
        <f>A300+1</f>
        <v>#REF!</v>
      </c>
      <c r="B302" s="51" t="s">
        <v>318</v>
      </c>
      <c r="C302" s="61" t="s">
        <v>455</v>
      </c>
      <c r="D302" s="34" t="s">
        <v>292</v>
      </c>
      <c r="E302" s="58" t="s">
        <v>215</v>
      </c>
      <c r="F302" s="58" t="s">
        <v>133</v>
      </c>
      <c r="G302" s="58" t="s">
        <v>135</v>
      </c>
      <c r="H302" s="58" t="s">
        <v>16</v>
      </c>
      <c r="I302" s="3">
        <v>34.74</v>
      </c>
      <c r="J302" s="3">
        <v>34.74</v>
      </c>
      <c r="K302" s="4" t="s">
        <v>174</v>
      </c>
    </row>
    <row r="303" spans="1:16" s="1" customFormat="1" ht="22.5" customHeight="1" x14ac:dyDescent="0.25">
      <c r="A303" s="74"/>
      <c r="B303" s="60"/>
      <c r="C303" s="62"/>
      <c r="D303" s="41" t="s">
        <v>293</v>
      </c>
      <c r="E303" s="59"/>
      <c r="F303" s="59"/>
      <c r="G303" s="59"/>
      <c r="H303" s="59"/>
      <c r="I303" s="3">
        <v>35.020000000000003</v>
      </c>
      <c r="J303" s="3">
        <v>35.020000000000003</v>
      </c>
      <c r="K303" s="4" t="s">
        <v>174</v>
      </c>
      <c r="P303" s="44">
        <f t="shared" si="16"/>
        <v>100.80598733448474</v>
      </c>
    </row>
    <row r="304" spans="1:16" s="1" customFormat="1" ht="22.5" customHeight="1" x14ac:dyDescent="0.25">
      <c r="A304" s="72" t="e">
        <f>A302+1</f>
        <v>#REF!</v>
      </c>
      <c r="B304" s="51">
        <v>44183</v>
      </c>
      <c r="C304" s="61" t="s">
        <v>456</v>
      </c>
      <c r="D304" s="34" t="s">
        <v>292</v>
      </c>
      <c r="E304" s="58" t="s">
        <v>136</v>
      </c>
      <c r="F304" s="58" t="s">
        <v>133</v>
      </c>
      <c r="G304" s="58" t="s">
        <v>137</v>
      </c>
      <c r="H304" s="58" t="s">
        <v>16</v>
      </c>
      <c r="I304" s="3">
        <v>19.850000000000001</v>
      </c>
      <c r="J304" s="3">
        <v>19.850000000000001</v>
      </c>
      <c r="K304" s="4">
        <v>23.82</v>
      </c>
      <c r="P304" s="44"/>
    </row>
    <row r="305" spans="1:16" s="1" customFormat="1" ht="22.5" customHeight="1" x14ac:dyDescent="0.25">
      <c r="A305" s="74"/>
      <c r="B305" s="60"/>
      <c r="C305" s="62"/>
      <c r="D305" s="41" t="s">
        <v>293</v>
      </c>
      <c r="E305" s="59"/>
      <c r="F305" s="59"/>
      <c r="G305" s="59"/>
      <c r="H305" s="59"/>
      <c r="I305" s="3">
        <v>27.94</v>
      </c>
      <c r="J305" s="3">
        <v>20.52</v>
      </c>
      <c r="K305" s="4">
        <v>24.62</v>
      </c>
      <c r="P305" s="44">
        <f t="shared" si="16"/>
        <v>140.75566750629721</v>
      </c>
    </row>
    <row r="306" spans="1:16" s="1" customFormat="1" ht="50.25" customHeight="1" x14ac:dyDescent="0.25">
      <c r="A306" s="72" t="e">
        <f>#REF!+1</f>
        <v>#REF!</v>
      </c>
      <c r="B306" s="51" t="s">
        <v>318</v>
      </c>
      <c r="C306" s="61" t="s">
        <v>457</v>
      </c>
      <c r="D306" s="34" t="s">
        <v>292</v>
      </c>
      <c r="E306" s="58" t="s">
        <v>138</v>
      </c>
      <c r="F306" s="58" t="s">
        <v>133</v>
      </c>
      <c r="G306" s="58" t="s">
        <v>139</v>
      </c>
      <c r="H306" s="58" t="s">
        <v>16</v>
      </c>
      <c r="I306" s="3">
        <v>6.31</v>
      </c>
      <c r="J306" s="3">
        <v>6.31</v>
      </c>
      <c r="K306" s="3">
        <v>7.57</v>
      </c>
      <c r="P306" s="44"/>
    </row>
    <row r="307" spans="1:16" s="1" customFormat="1" ht="33.75" customHeight="1" x14ac:dyDescent="0.25">
      <c r="A307" s="74"/>
      <c r="B307" s="60"/>
      <c r="C307" s="62"/>
      <c r="D307" s="41" t="s">
        <v>293</v>
      </c>
      <c r="E307" s="59"/>
      <c r="F307" s="59"/>
      <c r="G307" s="59"/>
      <c r="H307" s="59"/>
      <c r="I307" s="3">
        <v>6.4</v>
      </c>
      <c r="J307" s="3">
        <v>6.4</v>
      </c>
      <c r="K307" s="3">
        <v>7.68</v>
      </c>
      <c r="P307" s="44">
        <f t="shared" si="16"/>
        <v>101.42630744849446</v>
      </c>
    </row>
    <row r="308" spans="1:16" s="1" customFormat="1" ht="22.5" customHeight="1" x14ac:dyDescent="0.25">
      <c r="A308" s="72" t="e">
        <f t="shared" ref="A308" si="17">A306+1</f>
        <v>#REF!</v>
      </c>
      <c r="B308" s="51">
        <v>44183</v>
      </c>
      <c r="C308" s="61" t="s">
        <v>458</v>
      </c>
      <c r="D308" s="34" t="s">
        <v>292</v>
      </c>
      <c r="E308" s="58" t="s">
        <v>140</v>
      </c>
      <c r="F308" s="58" t="s">
        <v>133</v>
      </c>
      <c r="G308" s="58" t="s">
        <v>141</v>
      </c>
      <c r="H308" s="58" t="s">
        <v>16</v>
      </c>
      <c r="I308" s="3">
        <v>53.54</v>
      </c>
      <c r="J308" s="3">
        <v>47.48</v>
      </c>
      <c r="K308" s="4">
        <v>56.98</v>
      </c>
      <c r="P308" s="44"/>
    </row>
    <row r="309" spans="1:16" s="1" customFormat="1" ht="22.5" customHeight="1" x14ac:dyDescent="0.25">
      <c r="A309" s="74"/>
      <c r="B309" s="60"/>
      <c r="C309" s="62"/>
      <c r="D309" s="41" t="s">
        <v>293</v>
      </c>
      <c r="E309" s="59"/>
      <c r="F309" s="59"/>
      <c r="G309" s="59"/>
      <c r="H309" s="59"/>
      <c r="I309" s="3">
        <v>54.45</v>
      </c>
      <c r="J309" s="3">
        <v>49.09</v>
      </c>
      <c r="K309" s="4">
        <v>58.91</v>
      </c>
      <c r="P309" s="44">
        <f t="shared" si="16"/>
        <v>101.69966380276429</v>
      </c>
    </row>
    <row r="310" spans="1:16" s="1" customFormat="1" ht="47.25" customHeight="1" x14ac:dyDescent="0.25">
      <c r="A310" s="45"/>
      <c r="B310" s="51">
        <v>44183</v>
      </c>
      <c r="C310" s="61" t="s">
        <v>459</v>
      </c>
      <c r="D310" s="34" t="s">
        <v>292</v>
      </c>
      <c r="E310" s="58" t="s">
        <v>320</v>
      </c>
      <c r="F310" s="58" t="s">
        <v>133</v>
      </c>
      <c r="G310" s="58" t="s">
        <v>321</v>
      </c>
      <c r="H310" s="58" t="s">
        <v>16</v>
      </c>
      <c r="I310" s="3">
        <v>51.7</v>
      </c>
      <c r="J310" s="3">
        <v>30.99</v>
      </c>
      <c r="K310" s="4">
        <v>37.19</v>
      </c>
      <c r="P310" s="44"/>
    </row>
    <row r="311" spans="1:16" s="1" customFormat="1" ht="49.5" customHeight="1" x14ac:dyDescent="0.25">
      <c r="A311" s="45"/>
      <c r="B311" s="60"/>
      <c r="C311" s="62"/>
      <c r="D311" s="41" t="s">
        <v>293</v>
      </c>
      <c r="E311" s="59"/>
      <c r="F311" s="59"/>
      <c r="G311" s="59"/>
      <c r="H311" s="59"/>
      <c r="I311" s="3">
        <v>52.42</v>
      </c>
      <c r="J311" s="3">
        <v>32.04</v>
      </c>
      <c r="K311" s="4">
        <v>38.450000000000003</v>
      </c>
      <c r="P311" s="44"/>
    </row>
    <row r="312" spans="1:16" s="1" customFormat="1" ht="63.75" customHeight="1" x14ac:dyDescent="0.25">
      <c r="A312" s="72" t="e">
        <f>A308+1</f>
        <v>#REF!</v>
      </c>
      <c r="B312" s="51">
        <v>44183</v>
      </c>
      <c r="C312" s="61" t="s">
        <v>460</v>
      </c>
      <c r="D312" s="34" t="s">
        <v>292</v>
      </c>
      <c r="E312" s="58" t="s">
        <v>235</v>
      </c>
      <c r="F312" s="58" t="s">
        <v>133</v>
      </c>
      <c r="G312" s="58" t="s">
        <v>238</v>
      </c>
      <c r="H312" s="58" t="s">
        <v>16</v>
      </c>
      <c r="I312" s="3">
        <v>37.04</v>
      </c>
      <c r="J312" s="3">
        <v>30.99</v>
      </c>
      <c r="K312" s="4">
        <v>37.19</v>
      </c>
      <c r="P312" s="44"/>
    </row>
    <row r="313" spans="1:16" s="1" customFormat="1" ht="76.5" customHeight="1" x14ac:dyDescent="0.25">
      <c r="A313" s="74"/>
      <c r="B313" s="60"/>
      <c r="C313" s="62"/>
      <c r="D313" s="41" t="s">
        <v>293</v>
      </c>
      <c r="E313" s="59"/>
      <c r="F313" s="59"/>
      <c r="G313" s="59"/>
      <c r="H313" s="59"/>
      <c r="I313" s="3">
        <v>37.549999999999997</v>
      </c>
      <c r="J313" s="3">
        <v>32.04</v>
      </c>
      <c r="K313" s="4">
        <v>38.450000000000003</v>
      </c>
      <c r="P313" s="44">
        <f t="shared" si="16"/>
        <v>101.37688984881208</v>
      </c>
    </row>
    <row r="314" spans="1:16" s="1" customFormat="1" ht="16.5" customHeight="1" x14ac:dyDescent="0.25">
      <c r="A314" s="66" t="s">
        <v>261</v>
      </c>
      <c r="B314" s="67"/>
      <c r="C314" s="67"/>
      <c r="D314" s="67"/>
      <c r="E314" s="67"/>
      <c r="F314" s="67"/>
      <c r="G314" s="67"/>
      <c r="H314" s="67"/>
      <c r="I314" s="67"/>
      <c r="J314" s="67"/>
      <c r="K314" s="68"/>
      <c r="P314" s="44"/>
    </row>
    <row r="315" spans="1:16" s="1" customFormat="1" ht="16.5" customHeight="1" x14ac:dyDescent="0.25">
      <c r="A315" s="20"/>
      <c r="B315" s="51">
        <v>44183</v>
      </c>
      <c r="C315" s="51" t="s">
        <v>430</v>
      </c>
      <c r="D315" s="34" t="s">
        <v>292</v>
      </c>
      <c r="E315" s="51" t="s">
        <v>211</v>
      </c>
      <c r="F315" s="51" t="s">
        <v>246</v>
      </c>
      <c r="G315" s="51" t="s">
        <v>13</v>
      </c>
      <c r="H315" s="51" t="s">
        <v>16</v>
      </c>
      <c r="I315" s="3">
        <v>33.57</v>
      </c>
      <c r="J315" s="3">
        <v>20.87</v>
      </c>
      <c r="K315" s="3">
        <f>J315*1.2</f>
        <v>25.044</v>
      </c>
      <c r="P315" s="44"/>
    </row>
    <row r="316" spans="1:16" s="1" customFormat="1" ht="16.5" customHeight="1" x14ac:dyDescent="0.25">
      <c r="A316" s="20"/>
      <c r="B316" s="69"/>
      <c r="C316" s="69"/>
      <c r="D316" s="41" t="s">
        <v>293</v>
      </c>
      <c r="E316" s="69"/>
      <c r="F316" s="69"/>
      <c r="G316" s="60"/>
      <c r="H316" s="69"/>
      <c r="I316" s="3">
        <v>35.71</v>
      </c>
      <c r="J316" s="3">
        <v>21.58</v>
      </c>
      <c r="K316" s="3">
        <f>J316*1.2</f>
        <v>25.895999999999997</v>
      </c>
      <c r="P316" s="44"/>
    </row>
    <row r="317" spans="1:16" s="1" customFormat="1" ht="16.5" customHeight="1" x14ac:dyDescent="0.25">
      <c r="A317" s="20"/>
      <c r="B317" s="69"/>
      <c r="C317" s="69"/>
      <c r="D317" s="34" t="s">
        <v>292</v>
      </c>
      <c r="E317" s="69"/>
      <c r="F317" s="69"/>
      <c r="G317" s="51" t="s">
        <v>193</v>
      </c>
      <c r="H317" s="69"/>
      <c r="I317" s="3">
        <v>33.57</v>
      </c>
      <c r="J317" s="3">
        <v>28.34</v>
      </c>
      <c r="K317" s="3">
        <f t="shared" ref="K317:K368" si="18">J317*1.2</f>
        <v>34.007999999999996</v>
      </c>
      <c r="P317" s="44"/>
    </row>
    <row r="318" spans="1:16" s="1" customFormat="1" ht="16.5" customHeight="1" x14ac:dyDescent="0.25">
      <c r="A318" s="20"/>
      <c r="B318" s="69"/>
      <c r="C318" s="69"/>
      <c r="D318" s="41" t="s">
        <v>293</v>
      </c>
      <c r="E318" s="69"/>
      <c r="F318" s="69"/>
      <c r="G318" s="60"/>
      <c r="H318" s="69"/>
      <c r="I318" s="3">
        <v>35.71</v>
      </c>
      <c r="J318" s="3">
        <v>29.3</v>
      </c>
      <c r="K318" s="3">
        <f t="shared" si="18"/>
        <v>35.159999999999997</v>
      </c>
      <c r="P318" s="44"/>
    </row>
    <row r="319" spans="1:16" s="1" customFormat="1" ht="16.5" customHeight="1" x14ac:dyDescent="0.25">
      <c r="A319" s="20"/>
      <c r="B319" s="69"/>
      <c r="C319" s="69"/>
      <c r="D319" s="34" t="s">
        <v>292</v>
      </c>
      <c r="E319" s="69"/>
      <c r="F319" s="69"/>
      <c r="G319" s="51" t="s">
        <v>194</v>
      </c>
      <c r="H319" s="69"/>
      <c r="I319" s="3">
        <v>33.57</v>
      </c>
      <c r="J319" s="3">
        <v>28.11</v>
      </c>
      <c r="K319" s="3">
        <f t="shared" si="18"/>
        <v>33.731999999999999</v>
      </c>
      <c r="P319" s="44"/>
    </row>
    <row r="320" spans="1:16" s="1" customFormat="1" ht="16.5" customHeight="1" x14ac:dyDescent="0.25">
      <c r="A320" s="20"/>
      <c r="B320" s="69"/>
      <c r="C320" s="69"/>
      <c r="D320" s="41" t="s">
        <v>293</v>
      </c>
      <c r="E320" s="69"/>
      <c r="F320" s="69"/>
      <c r="G320" s="60"/>
      <c r="H320" s="69"/>
      <c r="I320" s="3">
        <v>35.71</v>
      </c>
      <c r="J320" s="3">
        <v>29.07</v>
      </c>
      <c r="K320" s="3">
        <f t="shared" si="18"/>
        <v>34.884</v>
      </c>
      <c r="P320" s="44"/>
    </row>
    <row r="321" spans="1:16" s="1" customFormat="1" ht="16.5" customHeight="1" x14ac:dyDescent="0.25">
      <c r="A321" s="20"/>
      <c r="B321" s="69"/>
      <c r="C321" s="69"/>
      <c r="D321" s="34" t="s">
        <v>292</v>
      </c>
      <c r="E321" s="69"/>
      <c r="F321" s="69"/>
      <c r="G321" s="51" t="s">
        <v>248</v>
      </c>
      <c r="H321" s="69"/>
      <c r="I321" s="3">
        <v>33.57</v>
      </c>
      <c r="J321" s="3">
        <v>15.41</v>
      </c>
      <c r="K321" s="3">
        <f t="shared" si="18"/>
        <v>18.492000000000001</v>
      </c>
      <c r="P321" s="44"/>
    </row>
    <row r="322" spans="1:16" s="1" customFormat="1" ht="16.5" customHeight="1" x14ac:dyDescent="0.25">
      <c r="A322" s="20"/>
      <c r="B322" s="69"/>
      <c r="C322" s="69"/>
      <c r="D322" s="41" t="s">
        <v>293</v>
      </c>
      <c r="E322" s="69"/>
      <c r="F322" s="69"/>
      <c r="G322" s="60"/>
      <c r="H322" s="69"/>
      <c r="I322" s="3">
        <v>35.71</v>
      </c>
      <c r="J322" s="3">
        <v>15.93</v>
      </c>
      <c r="K322" s="3">
        <f t="shared" si="18"/>
        <v>19.116</v>
      </c>
      <c r="P322" s="44"/>
    </row>
    <row r="323" spans="1:16" s="1" customFormat="1" ht="16.5" customHeight="1" x14ac:dyDescent="0.25">
      <c r="A323" s="20"/>
      <c r="B323" s="69"/>
      <c r="C323" s="69"/>
      <c r="D323" s="34" t="s">
        <v>292</v>
      </c>
      <c r="E323" s="69"/>
      <c r="F323" s="69"/>
      <c r="G323" s="51" t="s">
        <v>17</v>
      </c>
      <c r="H323" s="69"/>
      <c r="I323" s="3">
        <v>33.57</v>
      </c>
      <c r="J323" s="3">
        <v>17.04</v>
      </c>
      <c r="K323" s="3">
        <f t="shared" si="18"/>
        <v>20.447999999999997</v>
      </c>
      <c r="P323" s="44"/>
    </row>
    <row r="324" spans="1:16" s="1" customFormat="1" ht="16.5" customHeight="1" x14ac:dyDescent="0.25">
      <c r="A324" s="20"/>
      <c r="B324" s="69"/>
      <c r="C324" s="69"/>
      <c r="D324" s="41" t="s">
        <v>293</v>
      </c>
      <c r="E324" s="69"/>
      <c r="F324" s="69"/>
      <c r="G324" s="60"/>
      <c r="H324" s="69"/>
      <c r="I324" s="3">
        <v>35.71</v>
      </c>
      <c r="J324" s="3">
        <v>17.62</v>
      </c>
      <c r="K324" s="3">
        <f t="shared" si="18"/>
        <v>21.144000000000002</v>
      </c>
      <c r="P324" s="44"/>
    </row>
    <row r="325" spans="1:16" s="1" customFormat="1" ht="16.5" customHeight="1" x14ac:dyDescent="0.25">
      <c r="A325" s="20"/>
      <c r="B325" s="69"/>
      <c r="C325" s="69"/>
      <c r="D325" s="34" t="s">
        <v>292</v>
      </c>
      <c r="E325" s="69"/>
      <c r="F325" s="69"/>
      <c r="G325" s="51" t="s">
        <v>250</v>
      </c>
      <c r="H325" s="69"/>
      <c r="I325" s="3">
        <v>33.57</v>
      </c>
      <c r="J325" s="3">
        <v>24.68</v>
      </c>
      <c r="K325" s="3">
        <v>29.61</v>
      </c>
      <c r="P325" s="44"/>
    </row>
    <row r="326" spans="1:16" s="1" customFormat="1" ht="16.5" customHeight="1" x14ac:dyDescent="0.25">
      <c r="A326" s="20"/>
      <c r="B326" s="69"/>
      <c r="C326" s="69"/>
      <c r="D326" s="41" t="s">
        <v>293</v>
      </c>
      <c r="E326" s="69"/>
      <c r="F326" s="69"/>
      <c r="G326" s="60"/>
      <c r="H326" s="69"/>
      <c r="I326" s="3">
        <v>35.71</v>
      </c>
      <c r="J326" s="3">
        <v>25.52</v>
      </c>
      <c r="K326" s="3">
        <f t="shared" si="18"/>
        <v>30.623999999999999</v>
      </c>
      <c r="P326" s="44"/>
    </row>
    <row r="327" spans="1:16" s="1" customFormat="1" ht="16.5" customHeight="1" x14ac:dyDescent="0.25">
      <c r="A327" s="20"/>
      <c r="B327" s="69"/>
      <c r="C327" s="69"/>
      <c r="D327" s="34" t="s">
        <v>292</v>
      </c>
      <c r="E327" s="69"/>
      <c r="F327" s="69"/>
      <c r="G327" s="51" t="s">
        <v>204</v>
      </c>
      <c r="H327" s="69"/>
      <c r="I327" s="3">
        <v>33.57</v>
      </c>
      <c r="J327" s="3">
        <v>28.11</v>
      </c>
      <c r="K327" s="3">
        <f t="shared" si="18"/>
        <v>33.731999999999999</v>
      </c>
      <c r="P327" s="44"/>
    </row>
    <row r="328" spans="1:16" s="1" customFormat="1" ht="16.5" customHeight="1" x14ac:dyDescent="0.25">
      <c r="A328" s="20"/>
      <c r="B328" s="69"/>
      <c r="C328" s="69"/>
      <c r="D328" s="41" t="s">
        <v>293</v>
      </c>
      <c r="E328" s="69"/>
      <c r="F328" s="69"/>
      <c r="G328" s="60"/>
      <c r="H328" s="69"/>
      <c r="I328" s="3">
        <v>35.71</v>
      </c>
      <c r="J328" s="3">
        <v>29.07</v>
      </c>
      <c r="K328" s="3">
        <f t="shared" si="18"/>
        <v>34.884</v>
      </c>
      <c r="P328" s="44"/>
    </row>
    <row r="329" spans="1:16" s="1" customFormat="1" ht="16.5" customHeight="1" x14ac:dyDescent="0.25">
      <c r="A329" s="20"/>
      <c r="B329" s="69"/>
      <c r="C329" s="69"/>
      <c r="D329" s="34" t="s">
        <v>292</v>
      </c>
      <c r="E329" s="69"/>
      <c r="F329" s="69"/>
      <c r="G329" s="51" t="s">
        <v>462</v>
      </c>
      <c r="H329" s="69"/>
      <c r="I329" s="3">
        <v>33.57</v>
      </c>
      <c r="J329" s="3">
        <v>21.86</v>
      </c>
      <c r="K329" s="3">
        <f t="shared" si="18"/>
        <v>26.231999999999999</v>
      </c>
      <c r="P329" s="44"/>
    </row>
    <row r="330" spans="1:16" s="1" customFormat="1" ht="16.5" customHeight="1" x14ac:dyDescent="0.25">
      <c r="A330" s="20"/>
      <c r="B330" s="69"/>
      <c r="C330" s="69"/>
      <c r="D330" s="41" t="s">
        <v>293</v>
      </c>
      <c r="E330" s="69"/>
      <c r="F330" s="69"/>
      <c r="G330" s="60"/>
      <c r="H330" s="69"/>
      <c r="I330" s="3">
        <v>35.71</v>
      </c>
      <c r="J330" s="3">
        <v>22.6</v>
      </c>
      <c r="K330" s="3">
        <f t="shared" si="18"/>
        <v>27.12</v>
      </c>
      <c r="P330" s="44"/>
    </row>
    <row r="331" spans="1:16" s="1" customFormat="1" ht="16.5" customHeight="1" x14ac:dyDescent="0.25">
      <c r="A331" s="20"/>
      <c r="B331" s="69"/>
      <c r="C331" s="69"/>
      <c r="D331" s="34" t="s">
        <v>292</v>
      </c>
      <c r="E331" s="69"/>
      <c r="F331" s="69"/>
      <c r="G331" s="51" t="s">
        <v>205</v>
      </c>
      <c r="H331" s="69"/>
      <c r="I331" s="3">
        <v>33.57</v>
      </c>
      <c r="J331" s="3">
        <v>28.34</v>
      </c>
      <c r="K331" s="3">
        <f t="shared" si="18"/>
        <v>34.007999999999996</v>
      </c>
      <c r="P331" s="44"/>
    </row>
    <row r="332" spans="1:16" s="1" customFormat="1" ht="16.5" customHeight="1" x14ac:dyDescent="0.25">
      <c r="A332" s="20"/>
      <c r="B332" s="69"/>
      <c r="C332" s="69"/>
      <c r="D332" s="41" t="s">
        <v>293</v>
      </c>
      <c r="E332" s="69"/>
      <c r="F332" s="69"/>
      <c r="G332" s="60"/>
      <c r="H332" s="69"/>
      <c r="I332" s="3">
        <v>35.71</v>
      </c>
      <c r="J332" s="3">
        <v>29.3</v>
      </c>
      <c r="K332" s="3">
        <f t="shared" si="18"/>
        <v>35.159999999999997</v>
      </c>
      <c r="P332" s="44"/>
    </row>
    <row r="333" spans="1:16" s="1" customFormat="1" ht="16.5" customHeight="1" x14ac:dyDescent="0.25">
      <c r="A333" s="20"/>
      <c r="B333" s="69"/>
      <c r="C333" s="69"/>
      <c r="D333" s="34" t="s">
        <v>292</v>
      </c>
      <c r="E333" s="69"/>
      <c r="F333" s="69"/>
      <c r="G333" s="51" t="s">
        <v>206</v>
      </c>
      <c r="H333" s="69"/>
      <c r="I333" s="3">
        <v>33.57</v>
      </c>
      <c r="J333" s="3">
        <v>28.11</v>
      </c>
      <c r="K333" s="3">
        <f t="shared" si="18"/>
        <v>33.731999999999999</v>
      </c>
      <c r="P333" s="44"/>
    </row>
    <row r="334" spans="1:16" s="1" customFormat="1" ht="16.5" customHeight="1" x14ac:dyDescent="0.25">
      <c r="A334" s="20"/>
      <c r="B334" s="69"/>
      <c r="C334" s="69"/>
      <c r="D334" s="41" t="s">
        <v>293</v>
      </c>
      <c r="E334" s="69"/>
      <c r="F334" s="69"/>
      <c r="G334" s="60"/>
      <c r="H334" s="69"/>
      <c r="I334" s="3">
        <v>35.71</v>
      </c>
      <c r="J334" s="3">
        <v>29.07</v>
      </c>
      <c r="K334" s="3">
        <f t="shared" si="18"/>
        <v>34.884</v>
      </c>
      <c r="P334" s="44"/>
    </row>
    <row r="335" spans="1:16" s="1" customFormat="1" ht="20.25" customHeight="1" x14ac:dyDescent="0.25">
      <c r="A335" s="20"/>
      <c r="B335" s="69"/>
      <c r="C335" s="69"/>
      <c r="D335" s="34" t="s">
        <v>292</v>
      </c>
      <c r="E335" s="69"/>
      <c r="F335" s="69"/>
      <c r="G335" s="58" t="s">
        <v>214</v>
      </c>
      <c r="H335" s="69"/>
      <c r="I335" s="3">
        <v>33.57</v>
      </c>
      <c r="J335" s="3">
        <v>33.57</v>
      </c>
      <c r="K335" s="3">
        <f t="shared" si="18"/>
        <v>40.283999999999999</v>
      </c>
      <c r="P335" s="44"/>
    </row>
    <row r="336" spans="1:16" s="1" customFormat="1" ht="21" customHeight="1" x14ac:dyDescent="0.25">
      <c r="A336" s="20"/>
      <c r="B336" s="69"/>
      <c r="C336" s="69"/>
      <c r="D336" s="41" t="s">
        <v>293</v>
      </c>
      <c r="E336" s="69"/>
      <c r="F336" s="69"/>
      <c r="G336" s="59"/>
      <c r="H336" s="69"/>
      <c r="I336" s="3">
        <v>35.71</v>
      </c>
      <c r="J336" s="3">
        <v>34.71</v>
      </c>
      <c r="K336" s="3">
        <f t="shared" si="18"/>
        <v>41.652000000000001</v>
      </c>
      <c r="P336" s="44"/>
    </row>
    <row r="337" spans="1:17" s="1" customFormat="1" ht="16.5" customHeight="1" x14ac:dyDescent="0.25">
      <c r="A337" s="20"/>
      <c r="B337" s="69"/>
      <c r="C337" s="69"/>
      <c r="D337" s="34" t="s">
        <v>292</v>
      </c>
      <c r="E337" s="69"/>
      <c r="F337" s="69"/>
      <c r="G337" s="58" t="s">
        <v>213</v>
      </c>
      <c r="H337" s="69"/>
      <c r="I337" s="3">
        <v>33.57</v>
      </c>
      <c r="J337" s="3">
        <v>30.31</v>
      </c>
      <c r="K337" s="3">
        <f t="shared" si="18"/>
        <v>36.372</v>
      </c>
      <c r="P337" s="44"/>
    </row>
    <row r="338" spans="1:17" s="1" customFormat="1" ht="16.5" customHeight="1" x14ac:dyDescent="0.25">
      <c r="A338" s="20"/>
      <c r="B338" s="69"/>
      <c r="C338" s="69"/>
      <c r="D338" s="41" t="s">
        <v>293</v>
      </c>
      <c r="E338" s="69"/>
      <c r="F338" s="69"/>
      <c r="G338" s="59"/>
      <c r="H338" s="69"/>
      <c r="I338" s="3">
        <v>35.71</v>
      </c>
      <c r="J338" s="3">
        <v>31.34</v>
      </c>
      <c r="K338" s="3">
        <f t="shared" si="18"/>
        <v>37.607999999999997</v>
      </c>
      <c r="P338" s="44"/>
    </row>
    <row r="339" spans="1:17" s="1" customFormat="1" ht="16.5" customHeight="1" x14ac:dyDescent="0.25">
      <c r="A339" s="20"/>
      <c r="B339" s="69"/>
      <c r="C339" s="69"/>
      <c r="D339" s="34" t="s">
        <v>292</v>
      </c>
      <c r="E339" s="69"/>
      <c r="F339" s="69"/>
      <c r="G339" s="51" t="s">
        <v>148</v>
      </c>
      <c r="H339" s="69"/>
      <c r="I339" s="3">
        <v>33.57</v>
      </c>
      <c r="J339" s="3">
        <v>33.57</v>
      </c>
      <c r="K339" s="3">
        <f t="shared" si="18"/>
        <v>40.283999999999999</v>
      </c>
      <c r="P339" s="44"/>
      <c r="Q339" s="1" t="s">
        <v>247</v>
      </c>
    </row>
    <row r="340" spans="1:17" s="1" customFormat="1" ht="16.5" customHeight="1" x14ac:dyDescent="0.25">
      <c r="A340" s="20"/>
      <c r="B340" s="69"/>
      <c r="C340" s="69"/>
      <c r="D340" s="41" t="s">
        <v>293</v>
      </c>
      <c r="E340" s="69"/>
      <c r="F340" s="69"/>
      <c r="G340" s="60"/>
      <c r="H340" s="69"/>
      <c r="I340" s="3">
        <v>35.71</v>
      </c>
      <c r="J340" s="3">
        <v>34.71</v>
      </c>
      <c r="K340" s="3">
        <f t="shared" si="18"/>
        <v>41.652000000000001</v>
      </c>
      <c r="P340" s="44"/>
    </row>
    <row r="341" spans="1:17" s="1" customFormat="1" ht="16.5" customHeight="1" x14ac:dyDescent="0.25">
      <c r="A341" s="20"/>
      <c r="B341" s="69"/>
      <c r="C341" s="69"/>
      <c r="D341" s="34" t="s">
        <v>292</v>
      </c>
      <c r="E341" s="69"/>
      <c r="F341" s="69"/>
      <c r="G341" s="51" t="s">
        <v>149</v>
      </c>
      <c r="H341" s="69"/>
      <c r="I341" s="3">
        <v>33.57</v>
      </c>
      <c r="J341" s="3">
        <v>33.57</v>
      </c>
      <c r="K341" s="3">
        <f t="shared" si="18"/>
        <v>40.283999999999999</v>
      </c>
      <c r="P341" s="44"/>
    </row>
    <row r="342" spans="1:17" s="1" customFormat="1" ht="16.5" customHeight="1" x14ac:dyDescent="0.25">
      <c r="A342" s="20"/>
      <c r="B342" s="69"/>
      <c r="C342" s="69"/>
      <c r="D342" s="41" t="s">
        <v>293</v>
      </c>
      <c r="E342" s="69"/>
      <c r="F342" s="69"/>
      <c r="G342" s="60"/>
      <c r="H342" s="69"/>
      <c r="I342" s="3">
        <v>35.71</v>
      </c>
      <c r="J342" s="3">
        <v>34.71</v>
      </c>
      <c r="K342" s="3">
        <f t="shared" si="18"/>
        <v>41.652000000000001</v>
      </c>
      <c r="P342" s="44"/>
    </row>
    <row r="343" spans="1:17" s="1" customFormat="1" ht="16.5" customHeight="1" x14ac:dyDescent="0.25">
      <c r="A343" s="20"/>
      <c r="B343" s="69"/>
      <c r="C343" s="69"/>
      <c r="D343" s="34" t="s">
        <v>292</v>
      </c>
      <c r="E343" s="69"/>
      <c r="F343" s="69"/>
      <c r="G343" s="51" t="s">
        <v>147</v>
      </c>
      <c r="H343" s="69"/>
      <c r="I343" s="3">
        <v>33.57</v>
      </c>
      <c r="J343" s="3">
        <v>33.57</v>
      </c>
      <c r="K343" s="3">
        <f t="shared" si="18"/>
        <v>40.283999999999999</v>
      </c>
      <c r="P343" s="44"/>
    </row>
    <row r="344" spans="1:17" s="1" customFormat="1" ht="16.5" customHeight="1" x14ac:dyDescent="0.25">
      <c r="A344" s="20"/>
      <c r="B344" s="69"/>
      <c r="C344" s="69"/>
      <c r="D344" s="41" t="s">
        <v>293</v>
      </c>
      <c r="E344" s="69"/>
      <c r="F344" s="69"/>
      <c r="G344" s="60"/>
      <c r="H344" s="69"/>
      <c r="I344" s="3">
        <v>35.71</v>
      </c>
      <c r="J344" s="3">
        <v>34.71</v>
      </c>
      <c r="K344" s="3">
        <f t="shared" si="18"/>
        <v>41.652000000000001</v>
      </c>
      <c r="P344" s="44"/>
    </row>
    <row r="345" spans="1:17" s="1" customFormat="1" ht="16.5" customHeight="1" x14ac:dyDescent="0.25">
      <c r="A345" s="20"/>
      <c r="B345" s="69"/>
      <c r="C345" s="69"/>
      <c r="D345" s="34" t="s">
        <v>292</v>
      </c>
      <c r="E345" s="69"/>
      <c r="F345" s="69"/>
      <c r="G345" s="51" t="s">
        <v>146</v>
      </c>
      <c r="H345" s="69"/>
      <c r="I345" s="3">
        <v>33.57</v>
      </c>
      <c r="J345" s="3">
        <v>33.57</v>
      </c>
      <c r="K345" s="3">
        <f t="shared" si="18"/>
        <v>40.283999999999999</v>
      </c>
      <c r="P345" s="44"/>
    </row>
    <row r="346" spans="1:17" s="1" customFormat="1" ht="16.5" customHeight="1" x14ac:dyDescent="0.25">
      <c r="A346" s="20"/>
      <c r="B346" s="69"/>
      <c r="C346" s="69"/>
      <c r="D346" s="41" t="s">
        <v>293</v>
      </c>
      <c r="E346" s="69"/>
      <c r="F346" s="69"/>
      <c r="G346" s="60"/>
      <c r="H346" s="69"/>
      <c r="I346" s="3">
        <v>35.71</v>
      </c>
      <c r="J346" s="3">
        <v>34.71</v>
      </c>
      <c r="K346" s="3">
        <f t="shared" si="18"/>
        <v>41.652000000000001</v>
      </c>
      <c r="P346" s="44"/>
    </row>
    <row r="347" spans="1:17" s="1" customFormat="1" ht="16.5" customHeight="1" x14ac:dyDescent="0.25">
      <c r="A347" s="20"/>
      <c r="B347" s="69"/>
      <c r="C347" s="69"/>
      <c r="D347" s="34" t="s">
        <v>292</v>
      </c>
      <c r="E347" s="69"/>
      <c r="F347" s="69"/>
      <c r="G347" s="65" t="s">
        <v>249</v>
      </c>
      <c r="H347" s="69"/>
      <c r="I347" s="3">
        <v>33.57</v>
      </c>
      <c r="J347" s="3">
        <v>29.26</v>
      </c>
      <c r="K347" s="3">
        <f t="shared" si="18"/>
        <v>35.112000000000002</v>
      </c>
      <c r="P347" s="44"/>
    </row>
    <row r="348" spans="1:17" s="1" customFormat="1" ht="16.5" customHeight="1" x14ac:dyDescent="0.25">
      <c r="A348" s="20"/>
      <c r="B348" s="69"/>
      <c r="C348" s="69"/>
      <c r="D348" s="41" t="s">
        <v>293</v>
      </c>
      <c r="E348" s="69"/>
      <c r="F348" s="69"/>
      <c r="G348" s="65"/>
      <c r="H348" s="69"/>
      <c r="I348" s="3">
        <v>35.71</v>
      </c>
      <c r="J348" s="3">
        <v>30.25</v>
      </c>
      <c r="K348" s="3">
        <f t="shared" si="18"/>
        <v>36.299999999999997</v>
      </c>
      <c r="P348" s="44"/>
    </row>
    <row r="349" spans="1:17" s="1" customFormat="1" ht="16.5" customHeight="1" x14ac:dyDescent="0.25">
      <c r="A349" s="20"/>
      <c r="B349" s="69"/>
      <c r="C349" s="69"/>
      <c r="D349" s="34" t="s">
        <v>292</v>
      </c>
      <c r="E349" s="69"/>
      <c r="F349" s="69"/>
      <c r="G349" s="58" t="s">
        <v>125</v>
      </c>
      <c r="H349" s="69"/>
      <c r="I349" s="3">
        <v>33.57</v>
      </c>
      <c r="J349" s="3">
        <v>33.57</v>
      </c>
      <c r="K349" s="3">
        <f t="shared" si="18"/>
        <v>40.283999999999999</v>
      </c>
      <c r="P349" s="44"/>
    </row>
    <row r="350" spans="1:17" s="1" customFormat="1" ht="16.5" customHeight="1" x14ac:dyDescent="0.25">
      <c r="A350" s="20"/>
      <c r="B350" s="69"/>
      <c r="C350" s="69"/>
      <c r="D350" s="41" t="s">
        <v>293</v>
      </c>
      <c r="E350" s="69"/>
      <c r="F350" s="69"/>
      <c r="G350" s="59"/>
      <c r="H350" s="69"/>
      <c r="I350" s="3">
        <v>35.71</v>
      </c>
      <c r="J350" s="3">
        <v>34.71</v>
      </c>
      <c r="K350" s="3">
        <f t="shared" si="18"/>
        <v>41.652000000000001</v>
      </c>
      <c r="P350" s="44"/>
    </row>
    <row r="351" spans="1:17" s="1" customFormat="1" ht="16.5" customHeight="1" x14ac:dyDescent="0.25">
      <c r="A351" s="20"/>
      <c r="B351" s="69"/>
      <c r="C351" s="69"/>
      <c r="D351" s="34" t="s">
        <v>292</v>
      </c>
      <c r="E351" s="69"/>
      <c r="F351" s="69"/>
      <c r="G351" s="61" t="s">
        <v>126</v>
      </c>
      <c r="H351" s="69"/>
      <c r="I351" s="3">
        <v>33.57</v>
      </c>
      <c r="J351" s="3">
        <v>33.57</v>
      </c>
      <c r="K351" s="3">
        <f t="shared" si="18"/>
        <v>40.283999999999999</v>
      </c>
      <c r="P351" s="44"/>
    </row>
    <row r="352" spans="1:17" s="1" customFormat="1" ht="16.5" customHeight="1" x14ac:dyDescent="0.25">
      <c r="A352" s="20"/>
      <c r="B352" s="69"/>
      <c r="C352" s="69"/>
      <c r="D352" s="41" t="s">
        <v>293</v>
      </c>
      <c r="E352" s="69"/>
      <c r="F352" s="69"/>
      <c r="G352" s="62"/>
      <c r="H352" s="69"/>
      <c r="I352" s="3">
        <v>35.71</v>
      </c>
      <c r="J352" s="3">
        <v>34.71</v>
      </c>
      <c r="K352" s="3">
        <f t="shared" si="18"/>
        <v>41.652000000000001</v>
      </c>
      <c r="P352" s="44"/>
    </row>
    <row r="353" spans="1:16" s="1" customFormat="1" ht="16.5" customHeight="1" x14ac:dyDescent="0.25">
      <c r="A353" s="20"/>
      <c r="B353" s="69"/>
      <c r="C353" s="69"/>
      <c r="D353" s="34" t="s">
        <v>292</v>
      </c>
      <c r="E353" s="69"/>
      <c r="F353" s="69"/>
      <c r="G353" s="61" t="s">
        <v>127</v>
      </c>
      <c r="H353" s="69"/>
      <c r="I353" s="3">
        <v>33.57</v>
      </c>
      <c r="J353" s="3">
        <v>33.57</v>
      </c>
      <c r="K353" s="3">
        <f t="shared" si="18"/>
        <v>40.283999999999999</v>
      </c>
      <c r="P353" s="44"/>
    </row>
    <row r="354" spans="1:16" s="1" customFormat="1" ht="16.5" customHeight="1" x14ac:dyDescent="0.25">
      <c r="A354" s="20"/>
      <c r="B354" s="69"/>
      <c r="C354" s="69"/>
      <c r="D354" s="41" t="s">
        <v>293</v>
      </c>
      <c r="E354" s="69"/>
      <c r="F354" s="69"/>
      <c r="G354" s="62"/>
      <c r="H354" s="69"/>
      <c r="I354" s="3">
        <v>35.71</v>
      </c>
      <c r="J354" s="3">
        <v>34.71</v>
      </c>
      <c r="K354" s="3">
        <f t="shared" si="18"/>
        <v>41.652000000000001</v>
      </c>
      <c r="P354" s="44"/>
    </row>
    <row r="355" spans="1:16" s="1" customFormat="1" ht="16.5" customHeight="1" x14ac:dyDescent="0.25">
      <c r="A355" s="20"/>
      <c r="B355" s="69"/>
      <c r="C355" s="69"/>
      <c r="D355" s="34" t="s">
        <v>292</v>
      </c>
      <c r="E355" s="69"/>
      <c r="F355" s="69"/>
      <c r="G355" s="61" t="s">
        <v>128</v>
      </c>
      <c r="H355" s="69"/>
      <c r="I355" s="3">
        <v>33.57</v>
      </c>
      <c r="J355" s="3">
        <v>33.57</v>
      </c>
      <c r="K355" s="3">
        <f t="shared" si="18"/>
        <v>40.283999999999999</v>
      </c>
      <c r="P355" s="44"/>
    </row>
    <row r="356" spans="1:16" s="1" customFormat="1" ht="16.5" customHeight="1" x14ac:dyDescent="0.25">
      <c r="A356" s="20"/>
      <c r="B356" s="69"/>
      <c r="C356" s="69"/>
      <c r="D356" s="41" t="s">
        <v>293</v>
      </c>
      <c r="E356" s="69"/>
      <c r="F356" s="69"/>
      <c r="G356" s="62"/>
      <c r="H356" s="69"/>
      <c r="I356" s="3">
        <v>35.71</v>
      </c>
      <c r="J356" s="3">
        <v>34.71</v>
      </c>
      <c r="K356" s="3">
        <f t="shared" si="18"/>
        <v>41.652000000000001</v>
      </c>
      <c r="P356" s="44"/>
    </row>
    <row r="357" spans="1:16" s="1" customFormat="1" ht="16.5" customHeight="1" x14ac:dyDescent="0.25">
      <c r="A357" s="20"/>
      <c r="B357" s="69"/>
      <c r="C357" s="69"/>
      <c r="D357" s="34" t="s">
        <v>292</v>
      </c>
      <c r="E357" s="69"/>
      <c r="F357" s="69"/>
      <c r="G357" s="61" t="s">
        <v>131</v>
      </c>
      <c r="H357" s="69"/>
      <c r="I357" s="3">
        <v>33.57</v>
      </c>
      <c r="J357" s="3">
        <v>18.98</v>
      </c>
      <c r="K357" s="3">
        <v>22.77</v>
      </c>
      <c r="P357" s="44"/>
    </row>
    <row r="358" spans="1:16" s="1" customFormat="1" ht="16.5" customHeight="1" x14ac:dyDescent="0.25">
      <c r="A358" s="20"/>
      <c r="B358" s="69"/>
      <c r="C358" s="69"/>
      <c r="D358" s="41" t="s">
        <v>293</v>
      </c>
      <c r="E358" s="69"/>
      <c r="F358" s="69"/>
      <c r="G358" s="62"/>
      <c r="H358" s="69"/>
      <c r="I358" s="3">
        <v>35.71</v>
      </c>
      <c r="J358" s="3">
        <v>19.63</v>
      </c>
      <c r="K358" s="3">
        <f t="shared" si="18"/>
        <v>23.555999999999997</v>
      </c>
      <c r="P358" s="44"/>
    </row>
    <row r="359" spans="1:16" s="1" customFormat="1" ht="16.5" customHeight="1" x14ac:dyDescent="0.25">
      <c r="A359" s="20"/>
      <c r="B359" s="69"/>
      <c r="C359" s="69"/>
      <c r="D359" s="34" t="s">
        <v>292</v>
      </c>
      <c r="E359" s="69"/>
      <c r="F359" s="69"/>
      <c r="G359" s="61" t="s">
        <v>124</v>
      </c>
      <c r="H359" s="69"/>
      <c r="I359" s="3">
        <v>33.57</v>
      </c>
      <c r="J359" s="3">
        <v>24.47</v>
      </c>
      <c r="K359" s="3">
        <f t="shared" si="18"/>
        <v>29.363999999999997</v>
      </c>
      <c r="P359" s="44"/>
    </row>
    <row r="360" spans="1:16" s="1" customFormat="1" ht="16.5" customHeight="1" x14ac:dyDescent="0.25">
      <c r="A360" s="20"/>
      <c r="B360" s="69"/>
      <c r="C360" s="69"/>
      <c r="D360" s="41" t="s">
        <v>293</v>
      </c>
      <c r="E360" s="69"/>
      <c r="F360" s="69"/>
      <c r="G360" s="62"/>
      <c r="H360" s="69"/>
      <c r="I360" s="3">
        <v>35.71</v>
      </c>
      <c r="J360" s="3">
        <v>25.3</v>
      </c>
      <c r="K360" s="3">
        <f t="shared" si="18"/>
        <v>30.36</v>
      </c>
      <c r="P360" s="44"/>
    </row>
    <row r="361" spans="1:16" s="1" customFormat="1" ht="16.5" customHeight="1" x14ac:dyDescent="0.25">
      <c r="A361" s="20"/>
      <c r="B361" s="69"/>
      <c r="C361" s="69"/>
      <c r="D361" s="34" t="s">
        <v>292</v>
      </c>
      <c r="E361" s="69"/>
      <c r="F361" s="69"/>
      <c r="G361" s="61" t="s">
        <v>221</v>
      </c>
      <c r="H361" s="69"/>
      <c r="I361" s="3">
        <v>33.57</v>
      </c>
      <c r="J361" s="3">
        <v>22.17</v>
      </c>
      <c r="K361" s="3">
        <f t="shared" si="18"/>
        <v>26.604000000000003</v>
      </c>
      <c r="P361" s="44"/>
    </row>
    <row r="362" spans="1:16" s="1" customFormat="1" ht="16.5" customHeight="1" x14ac:dyDescent="0.25">
      <c r="A362" s="20"/>
      <c r="B362" s="69"/>
      <c r="C362" s="69"/>
      <c r="D362" s="41" t="s">
        <v>293</v>
      </c>
      <c r="E362" s="69"/>
      <c r="F362" s="69"/>
      <c r="G362" s="62"/>
      <c r="H362" s="69"/>
      <c r="I362" s="3">
        <v>35.71</v>
      </c>
      <c r="J362" s="3">
        <v>22.92</v>
      </c>
      <c r="K362" s="3">
        <f t="shared" si="18"/>
        <v>27.504000000000001</v>
      </c>
      <c r="P362" s="44"/>
    </row>
    <row r="363" spans="1:16" s="1" customFormat="1" ht="16.5" customHeight="1" x14ac:dyDescent="0.25">
      <c r="A363" s="20"/>
      <c r="B363" s="69"/>
      <c r="C363" s="69"/>
      <c r="D363" s="34" t="s">
        <v>292</v>
      </c>
      <c r="E363" s="69"/>
      <c r="F363" s="69"/>
      <c r="G363" s="61" t="s">
        <v>129</v>
      </c>
      <c r="H363" s="69"/>
      <c r="I363" s="3">
        <v>33.57</v>
      </c>
      <c r="J363" s="3">
        <v>32.01</v>
      </c>
      <c r="K363" s="3">
        <f t="shared" si="18"/>
        <v>38.411999999999999</v>
      </c>
      <c r="P363" s="44"/>
    </row>
    <row r="364" spans="1:16" s="1" customFormat="1" ht="16.5" customHeight="1" x14ac:dyDescent="0.25">
      <c r="A364" s="20"/>
      <c r="B364" s="69"/>
      <c r="C364" s="69"/>
      <c r="D364" s="41" t="s">
        <v>293</v>
      </c>
      <c r="E364" s="69"/>
      <c r="F364" s="69"/>
      <c r="G364" s="62"/>
      <c r="H364" s="69"/>
      <c r="I364" s="3">
        <v>35.71</v>
      </c>
      <c r="J364" s="3">
        <v>33.1</v>
      </c>
      <c r="K364" s="3">
        <f t="shared" si="18"/>
        <v>39.72</v>
      </c>
      <c r="P364" s="44"/>
    </row>
    <row r="365" spans="1:16" s="1" customFormat="1" ht="16.5" customHeight="1" x14ac:dyDescent="0.25">
      <c r="A365" s="20"/>
      <c r="B365" s="69"/>
      <c r="C365" s="69"/>
      <c r="D365" s="34" t="s">
        <v>292</v>
      </c>
      <c r="E365" s="69"/>
      <c r="F365" s="69"/>
      <c r="G365" s="61" t="s">
        <v>222</v>
      </c>
      <c r="H365" s="69"/>
      <c r="I365" s="3">
        <v>33.57</v>
      </c>
      <c r="J365" s="3">
        <v>33.57</v>
      </c>
      <c r="K365" s="3">
        <f t="shared" si="18"/>
        <v>40.283999999999999</v>
      </c>
      <c r="P365" s="44"/>
    </row>
    <row r="366" spans="1:16" s="1" customFormat="1" ht="16.5" customHeight="1" x14ac:dyDescent="0.25">
      <c r="A366" s="20"/>
      <c r="B366" s="69"/>
      <c r="C366" s="69"/>
      <c r="D366" s="41" t="s">
        <v>293</v>
      </c>
      <c r="E366" s="69"/>
      <c r="F366" s="69"/>
      <c r="G366" s="62"/>
      <c r="H366" s="69"/>
      <c r="I366" s="3">
        <v>35.71</v>
      </c>
      <c r="J366" s="3">
        <v>34.71</v>
      </c>
      <c r="K366" s="3">
        <f t="shared" si="18"/>
        <v>41.652000000000001</v>
      </c>
      <c r="P366" s="44"/>
    </row>
    <row r="367" spans="1:16" s="1" customFormat="1" ht="16.5" customHeight="1" x14ac:dyDescent="0.25">
      <c r="A367" s="20"/>
      <c r="B367" s="69"/>
      <c r="C367" s="69"/>
      <c r="D367" s="34" t="s">
        <v>292</v>
      </c>
      <c r="E367" s="69"/>
      <c r="F367" s="69"/>
      <c r="G367" s="61" t="s">
        <v>130</v>
      </c>
      <c r="H367" s="69"/>
      <c r="I367" s="3">
        <v>33.57</v>
      </c>
      <c r="J367" s="3">
        <v>33.57</v>
      </c>
      <c r="K367" s="3">
        <f t="shared" si="18"/>
        <v>40.283999999999999</v>
      </c>
      <c r="P367" s="44"/>
    </row>
    <row r="368" spans="1:16" s="1" customFormat="1" ht="16.5" customHeight="1" x14ac:dyDescent="0.25">
      <c r="A368" s="20"/>
      <c r="B368" s="69"/>
      <c r="C368" s="69"/>
      <c r="D368" s="41" t="s">
        <v>293</v>
      </c>
      <c r="E368" s="60"/>
      <c r="F368" s="69"/>
      <c r="G368" s="78"/>
      <c r="H368" s="69"/>
      <c r="I368" s="3">
        <v>35.71</v>
      </c>
      <c r="J368" s="8">
        <v>34.71</v>
      </c>
      <c r="K368" s="3">
        <f t="shared" si="18"/>
        <v>41.652000000000001</v>
      </c>
      <c r="P368" s="44"/>
    </row>
    <row r="369" spans="1:16" s="1" customFormat="1" ht="16.5" customHeight="1" x14ac:dyDescent="0.25">
      <c r="A369" s="48"/>
      <c r="B369" s="51">
        <v>44183</v>
      </c>
      <c r="C369" s="51" t="s">
        <v>426</v>
      </c>
      <c r="D369" s="41" t="s">
        <v>292</v>
      </c>
      <c r="E369" s="51" t="s">
        <v>211</v>
      </c>
      <c r="F369" s="51" t="s">
        <v>251</v>
      </c>
      <c r="G369" s="61" t="s">
        <v>252</v>
      </c>
      <c r="H369" s="51" t="s">
        <v>16</v>
      </c>
      <c r="I369" s="3">
        <v>34.19</v>
      </c>
      <c r="J369" s="3">
        <v>29.47</v>
      </c>
      <c r="K369" s="3">
        <v>35.36</v>
      </c>
      <c r="P369" s="44"/>
    </row>
    <row r="370" spans="1:16" s="1" customFormat="1" ht="16.5" customHeight="1" x14ac:dyDescent="0.25">
      <c r="A370" s="20"/>
      <c r="B370" s="69"/>
      <c r="C370" s="69"/>
      <c r="D370" s="41" t="s">
        <v>293</v>
      </c>
      <c r="E370" s="69"/>
      <c r="F370" s="69"/>
      <c r="G370" s="62"/>
      <c r="H370" s="69"/>
      <c r="I370" s="3">
        <v>35.380000000000003</v>
      </c>
      <c r="J370" s="3">
        <v>30.47</v>
      </c>
      <c r="K370" s="3">
        <v>36.56</v>
      </c>
      <c r="P370" s="44"/>
    </row>
    <row r="371" spans="1:16" s="1" customFormat="1" ht="16.5" customHeight="1" x14ac:dyDescent="0.25">
      <c r="A371" s="20"/>
      <c r="B371" s="69"/>
      <c r="C371" s="69"/>
      <c r="D371" s="41" t="s">
        <v>292</v>
      </c>
      <c r="E371" s="69"/>
      <c r="F371" s="69"/>
      <c r="G371" s="61" t="s">
        <v>91</v>
      </c>
      <c r="H371" s="69"/>
      <c r="I371" s="3">
        <v>34.19</v>
      </c>
      <c r="J371" s="3">
        <v>20.62</v>
      </c>
      <c r="K371" s="3">
        <v>24.74</v>
      </c>
      <c r="P371" s="44"/>
    </row>
    <row r="372" spans="1:16" s="1" customFormat="1" ht="16.5" customHeight="1" x14ac:dyDescent="0.25">
      <c r="A372" s="20"/>
      <c r="B372" s="60"/>
      <c r="C372" s="60"/>
      <c r="D372" s="32" t="s">
        <v>293</v>
      </c>
      <c r="E372" s="60"/>
      <c r="F372" s="60"/>
      <c r="G372" s="62"/>
      <c r="H372" s="60"/>
      <c r="I372" s="3">
        <v>35.380000000000003</v>
      </c>
      <c r="J372" s="3">
        <v>21.32</v>
      </c>
      <c r="K372" s="3">
        <v>25.58</v>
      </c>
      <c r="P372" s="44"/>
    </row>
    <row r="373" spans="1:16" s="1" customFormat="1" ht="16.5" customHeight="1" x14ac:dyDescent="0.25">
      <c r="A373" s="20"/>
      <c r="B373" s="51">
        <v>44183</v>
      </c>
      <c r="C373" s="61" t="s">
        <v>343</v>
      </c>
      <c r="D373" s="41" t="s">
        <v>292</v>
      </c>
      <c r="E373" s="51" t="s">
        <v>211</v>
      </c>
      <c r="F373" s="58" t="s">
        <v>59</v>
      </c>
      <c r="G373" s="58" t="s">
        <v>284</v>
      </c>
      <c r="H373" s="58" t="s">
        <v>168</v>
      </c>
      <c r="I373" s="3">
        <v>920.04</v>
      </c>
      <c r="J373" s="3">
        <v>920.04</v>
      </c>
      <c r="K373" s="3">
        <v>1104.05</v>
      </c>
      <c r="P373" s="44"/>
    </row>
    <row r="374" spans="1:16" s="1" customFormat="1" ht="16.5" customHeight="1" x14ac:dyDescent="0.25">
      <c r="A374" s="20"/>
      <c r="B374" s="64"/>
      <c r="C374" s="64"/>
      <c r="D374" s="41" t="s">
        <v>293</v>
      </c>
      <c r="E374" s="60"/>
      <c r="F374" s="59"/>
      <c r="G374" s="59"/>
      <c r="H374" s="59"/>
      <c r="I374" s="3">
        <v>1356.76</v>
      </c>
      <c r="J374" s="3">
        <v>951.32</v>
      </c>
      <c r="K374" s="3">
        <v>1141.58</v>
      </c>
      <c r="P374" s="44"/>
    </row>
    <row r="375" spans="1:16" s="1" customFormat="1" ht="71.25" customHeight="1" x14ac:dyDescent="0.25">
      <c r="A375" s="20"/>
      <c r="B375" s="65">
        <v>44183</v>
      </c>
      <c r="C375" s="65" t="s">
        <v>344</v>
      </c>
      <c r="D375" s="41" t="s">
        <v>292</v>
      </c>
      <c r="E375" s="65" t="s">
        <v>211</v>
      </c>
      <c r="F375" s="65" t="s">
        <v>107</v>
      </c>
      <c r="G375" s="53" t="s">
        <v>263</v>
      </c>
      <c r="H375" s="65" t="s">
        <v>16</v>
      </c>
      <c r="I375" s="3">
        <v>35.99</v>
      </c>
      <c r="J375" s="3">
        <v>24.59</v>
      </c>
      <c r="K375" s="3">
        <v>29.51</v>
      </c>
      <c r="P375" s="44"/>
    </row>
    <row r="376" spans="1:16" s="1" customFormat="1" ht="71.25" customHeight="1" x14ac:dyDescent="0.25">
      <c r="A376" s="20"/>
      <c r="B376" s="65"/>
      <c r="C376" s="65"/>
      <c r="D376" s="41" t="s">
        <v>293</v>
      </c>
      <c r="E376" s="65"/>
      <c r="F376" s="65"/>
      <c r="G376" s="53"/>
      <c r="H376" s="65"/>
      <c r="I376" s="3">
        <v>40.94</v>
      </c>
      <c r="J376" s="3">
        <v>25.43</v>
      </c>
      <c r="K376" s="3">
        <v>30.52</v>
      </c>
      <c r="P376" s="44"/>
    </row>
    <row r="377" spans="1:16" s="1" customFormat="1" ht="32.25" customHeight="1" x14ac:dyDescent="0.25">
      <c r="A377" s="20"/>
      <c r="B377" s="65"/>
      <c r="C377" s="65"/>
      <c r="D377" s="41" t="s">
        <v>292</v>
      </c>
      <c r="E377" s="65"/>
      <c r="F377" s="65"/>
      <c r="G377" s="53" t="s">
        <v>264</v>
      </c>
      <c r="H377" s="65"/>
      <c r="I377" s="3">
        <v>35.99</v>
      </c>
      <c r="J377" s="3">
        <v>27.04</v>
      </c>
      <c r="K377" s="3">
        <v>32.450000000000003</v>
      </c>
      <c r="P377" s="44"/>
    </row>
    <row r="378" spans="1:16" s="1" customFormat="1" ht="32.25" customHeight="1" x14ac:dyDescent="0.25">
      <c r="A378" s="20"/>
      <c r="B378" s="65"/>
      <c r="C378" s="65"/>
      <c r="D378" s="41" t="s">
        <v>293</v>
      </c>
      <c r="E378" s="65"/>
      <c r="F378" s="65"/>
      <c r="G378" s="53"/>
      <c r="H378" s="65"/>
      <c r="I378" s="3">
        <v>40.94</v>
      </c>
      <c r="J378" s="3">
        <v>27.96</v>
      </c>
      <c r="K378" s="3">
        <v>33.549999999999997</v>
      </c>
      <c r="P378" s="44"/>
    </row>
    <row r="379" spans="1:16" s="1" customFormat="1" ht="16.5" customHeight="1" x14ac:dyDescent="0.25">
      <c r="A379" s="20"/>
      <c r="B379" s="65"/>
      <c r="C379" s="65"/>
      <c r="D379" s="41" t="s">
        <v>292</v>
      </c>
      <c r="E379" s="65"/>
      <c r="F379" s="65"/>
      <c r="G379" s="53" t="s">
        <v>262</v>
      </c>
      <c r="H379" s="65"/>
      <c r="I379" s="3">
        <v>35.99</v>
      </c>
      <c r="J379" s="3">
        <v>19.37</v>
      </c>
      <c r="K379" s="3">
        <v>23.24</v>
      </c>
      <c r="P379" s="44"/>
    </row>
    <row r="380" spans="1:16" s="1" customFormat="1" ht="16.5" customHeight="1" x14ac:dyDescent="0.25">
      <c r="A380" s="20"/>
      <c r="B380" s="65"/>
      <c r="C380" s="65"/>
      <c r="D380" s="41" t="s">
        <v>293</v>
      </c>
      <c r="E380" s="65"/>
      <c r="F380" s="65"/>
      <c r="G380" s="53"/>
      <c r="H380" s="65"/>
      <c r="I380" s="3">
        <v>40.94</v>
      </c>
      <c r="J380" s="3">
        <v>20.03</v>
      </c>
      <c r="K380" s="3">
        <v>24.04</v>
      </c>
      <c r="P380" s="44"/>
    </row>
    <row r="381" spans="1:16" s="1" customFormat="1" ht="16.5" customHeight="1" x14ac:dyDescent="0.25">
      <c r="A381" s="20"/>
      <c r="B381" s="65"/>
      <c r="C381" s="65"/>
      <c r="D381" s="41" t="s">
        <v>292</v>
      </c>
      <c r="E381" s="65"/>
      <c r="F381" s="65" t="s">
        <v>118</v>
      </c>
      <c r="G381" s="55" t="s">
        <v>345</v>
      </c>
      <c r="H381" s="65" t="s">
        <v>16</v>
      </c>
      <c r="I381" s="3">
        <v>35.99</v>
      </c>
      <c r="J381" s="3">
        <v>33.020000000000003</v>
      </c>
      <c r="K381" s="3">
        <v>39.619999999999997</v>
      </c>
      <c r="P381" s="44"/>
    </row>
    <row r="382" spans="1:16" s="1" customFormat="1" ht="16.5" customHeight="1" x14ac:dyDescent="0.25">
      <c r="A382" s="20"/>
      <c r="B382" s="65"/>
      <c r="C382" s="65"/>
      <c r="D382" s="41" t="s">
        <v>293</v>
      </c>
      <c r="E382" s="65"/>
      <c r="F382" s="65"/>
      <c r="G382" s="55"/>
      <c r="H382" s="65"/>
      <c r="I382" s="3">
        <v>40.94</v>
      </c>
      <c r="J382" s="3">
        <v>34.14</v>
      </c>
      <c r="K382" s="3">
        <v>40.97</v>
      </c>
      <c r="P382" s="44"/>
    </row>
    <row r="383" spans="1:16" s="1" customFormat="1" ht="16.5" customHeight="1" x14ac:dyDescent="0.25">
      <c r="A383" s="20"/>
      <c r="B383" s="65"/>
      <c r="C383" s="65"/>
      <c r="D383" s="41" t="s">
        <v>292</v>
      </c>
      <c r="E383" s="65"/>
      <c r="F383" s="65"/>
      <c r="G383" s="55" t="s">
        <v>346</v>
      </c>
      <c r="H383" s="65"/>
      <c r="I383" s="3">
        <v>35.99</v>
      </c>
      <c r="J383" s="3">
        <v>22.99</v>
      </c>
      <c r="K383" s="3">
        <v>27.59</v>
      </c>
      <c r="P383" s="44"/>
    </row>
    <row r="384" spans="1:16" s="1" customFormat="1" ht="16.5" customHeight="1" x14ac:dyDescent="0.25">
      <c r="A384" s="20"/>
      <c r="B384" s="65"/>
      <c r="C384" s="65"/>
      <c r="D384" s="41" t="s">
        <v>293</v>
      </c>
      <c r="E384" s="65"/>
      <c r="F384" s="65"/>
      <c r="G384" s="55"/>
      <c r="H384" s="65"/>
      <c r="I384" s="3">
        <v>40.94</v>
      </c>
      <c r="J384" s="3">
        <v>23.77</v>
      </c>
      <c r="K384" s="3">
        <v>28.52</v>
      </c>
      <c r="P384" s="44"/>
    </row>
    <row r="385" spans="1:16" s="1" customFormat="1" ht="16.5" customHeight="1" x14ac:dyDescent="0.25">
      <c r="A385" s="20"/>
      <c r="B385" s="65"/>
      <c r="C385" s="65"/>
      <c r="D385" s="41" t="s">
        <v>292</v>
      </c>
      <c r="E385" s="65"/>
      <c r="F385" s="65"/>
      <c r="G385" s="55" t="s">
        <v>347</v>
      </c>
      <c r="H385" s="65"/>
      <c r="I385" s="3">
        <v>35.99</v>
      </c>
      <c r="J385" s="3">
        <v>35.99</v>
      </c>
      <c r="K385" s="3">
        <v>43.19</v>
      </c>
      <c r="P385" s="44"/>
    </row>
    <row r="386" spans="1:16" s="1" customFormat="1" ht="16.5" customHeight="1" x14ac:dyDescent="0.25">
      <c r="A386" s="20"/>
      <c r="B386" s="65"/>
      <c r="C386" s="65"/>
      <c r="D386" s="41" t="s">
        <v>293</v>
      </c>
      <c r="E386" s="65"/>
      <c r="F386" s="65"/>
      <c r="G386" s="55"/>
      <c r="H386" s="65"/>
      <c r="I386" s="3">
        <v>40.94</v>
      </c>
      <c r="J386" s="3">
        <v>37.21</v>
      </c>
      <c r="K386" s="3">
        <v>44.65</v>
      </c>
      <c r="P386" s="44"/>
    </row>
    <row r="387" spans="1:16" s="1" customFormat="1" ht="16.5" customHeight="1" x14ac:dyDescent="0.25">
      <c r="A387" s="20"/>
      <c r="B387" s="65"/>
      <c r="C387" s="65"/>
      <c r="D387" s="41" t="s">
        <v>292</v>
      </c>
      <c r="E387" s="65"/>
      <c r="F387" s="65"/>
      <c r="G387" s="55" t="s">
        <v>348</v>
      </c>
      <c r="H387" s="65"/>
      <c r="I387" s="3">
        <v>35.99</v>
      </c>
      <c r="J387" s="3">
        <v>33.020000000000003</v>
      </c>
      <c r="K387" s="3">
        <v>39.619999999999997</v>
      </c>
      <c r="P387" s="44"/>
    </row>
    <row r="388" spans="1:16" s="1" customFormat="1" ht="16.5" customHeight="1" x14ac:dyDescent="0.25">
      <c r="A388" s="20"/>
      <c r="B388" s="65"/>
      <c r="C388" s="65"/>
      <c r="D388" s="41" t="s">
        <v>293</v>
      </c>
      <c r="E388" s="65"/>
      <c r="F388" s="65"/>
      <c r="G388" s="55"/>
      <c r="H388" s="65"/>
      <c r="I388" s="3">
        <v>40.94</v>
      </c>
      <c r="J388" s="3">
        <v>34.14</v>
      </c>
      <c r="K388" s="3">
        <v>40.97</v>
      </c>
      <c r="P388" s="44"/>
    </row>
    <row r="389" spans="1:16" s="1" customFormat="1" ht="16.5" customHeight="1" x14ac:dyDescent="0.25">
      <c r="A389" s="20"/>
      <c r="B389" s="65"/>
      <c r="C389" s="65"/>
      <c r="D389" s="41" t="s">
        <v>292</v>
      </c>
      <c r="E389" s="65"/>
      <c r="F389" s="65"/>
      <c r="G389" s="55" t="s">
        <v>349</v>
      </c>
      <c r="H389" s="65"/>
      <c r="I389" s="3">
        <v>35.99</v>
      </c>
      <c r="J389" s="3">
        <v>32.46</v>
      </c>
      <c r="K389" s="3">
        <v>38.950000000000003</v>
      </c>
      <c r="P389" s="44"/>
    </row>
    <row r="390" spans="1:16" s="1" customFormat="1" ht="16.5" customHeight="1" x14ac:dyDescent="0.25">
      <c r="A390" s="20"/>
      <c r="B390" s="65"/>
      <c r="C390" s="65"/>
      <c r="D390" s="41" t="s">
        <v>293</v>
      </c>
      <c r="E390" s="65"/>
      <c r="F390" s="65"/>
      <c r="G390" s="55"/>
      <c r="H390" s="65"/>
      <c r="I390" s="3">
        <v>40.94</v>
      </c>
      <c r="J390" s="3">
        <v>33.56</v>
      </c>
      <c r="K390" s="3">
        <v>40.270000000000003</v>
      </c>
      <c r="P390" s="44"/>
    </row>
    <row r="391" spans="1:16" s="1" customFormat="1" ht="16.5" customHeight="1" x14ac:dyDescent="0.25">
      <c r="A391" s="20"/>
      <c r="B391" s="65"/>
      <c r="C391" s="65"/>
      <c r="D391" s="41" t="s">
        <v>292</v>
      </c>
      <c r="E391" s="65"/>
      <c r="F391" s="65"/>
      <c r="G391" s="55" t="s">
        <v>350</v>
      </c>
      <c r="H391" s="65"/>
      <c r="I391" s="3">
        <v>35.99</v>
      </c>
      <c r="J391" s="3">
        <v>33.42</v>
      </c>
      <c r="K391" s="3">
        <v>40.1</v>
      </c>
      <c r="P391" s="44"/>
    </row>
    <row r="392" spans="1:16" s="1" customFormat="1" ht="16.5" customHeight="1" x14ac:dyDescent="0.25">
      <c r="A392" s="20"/>
      <c r="B392" s="65"/>
      <c r="C392" s="65"/>
      <c r="D392" s="41" t="s">
        <v>293</v>
      </c>
      <c r="E392" s="65"/>
      <c r="F392" s="65"/>
      <c r="G392" s="55"/>
      <c r="H392" s="65"/>
      <c r="I392" s="3">
        <v>40.94</v>
      </c>
      <c r="J392" s="3">
        <v>34.56</v>
      </c>
      <c r="K392" s="3">
        <v>41.47</v>
      </c>
      <c r="P392" s="44"/>
    </row>
    <row r="393" spans="1:16" s="1" customFormat="1" ht="16.5" customHeight="1" x14ac:dyDescent="0.25">
      <c r="A393" s="20"/>
      <c r="B393" s="65"/>
      <c r="C393" s="65"/>
      <c r="D393" s="41" t="s">
        <v>292</v>
      </c>
      <c r="E393" s="65"/>
      <c r="F393" s="65"/>
      <c r="G393" s="55" t="s">
        <v>351</v>
      </c>
      <c r="H393" s="65"/>
      <c r="I393" s="3">
        <v>35.99</v>
      </c>
      <c r="J393" s="3">
        <v>35.99</v>
      </c>
      <c r="K393" s="3">
        <v>43.19</v>
      </c>
      <c r="P393" s="44"/>
    </row>
    <row r="394" spans="1:16" s="1" customFormat="1" ht="16.5" customHeight="1" x14ac:dyDescent="0.25">
      <c r="A394" s="20"/>
      <c r="B394" s="65"/>
      <c r="C394" s="65"/>
      <c r="D394" s="41" t="s">
        <v>293</v>
      </c>
      <c r="E394" s="65"/>
      <c r="F394" s="65"/>
      <c r="G394" s="55"/>
      <c r="H394" s="65"/>
      <c r="I394" s="3">
        <v>40.94</v>
      </c>
      <c r="J394" s="3">
        <v>37.21</v>
      </c>
      <c r="K394" s="3">
        <v>44.65</v>
      </c>
      <c r="P394" s="44"/>
    </row>
    <row r="395" spans="1:16" s="1" customFormat="1" ht="16.5" customHeight="1" x14ac:dyDescent="0.25">
      <c r="A395" s="20"/>
      <c r="B395" s="65">
        <v>44183</v>
      </c>
      <c r="C395" s="65" t="s">
        <v>461</v>
      </c>
      <c r="D395" s="41" t="s">
        <v>292</v>
      </c>
      <c r="E395" s="65" t="s">
        <v>211</v>
      </c>
      <c r="F395" s="65" t="s">
        <v>133</v>
      </c>
      <c r="G395" s="55" t="s">
        <v>328</v>
      </c>
      <c r="H395" s="69" t="s">
        <v>16</v>
      </c>
      <c r="I395" s="3">
        <v>55.25</v>
      </c>
      <c r="J395" s="3">
        <v>18.260000000000002</v>
      </c>
      <c r="K395" s="3">
        <v>21.91</v>
      </c>
      <c r="P395" s="44"/>
    </row>
    <row r="396" spans="1:16" s="1" customFormat="1" ht="16.5" customHeight="1" x14ac:dyDescent="0.25">
      <c r="A396" s="20"/>
      <c r="B396" s="65"/>
      <c r="C396" s="65"/>
      <c r="D396" s="41" t="s">
        <v>293</v>
      </c>
      <c r="E396" s="65"/>
      <c r="F396" s="65"/>
      <c r="G396" s="55"/>
      <c r="H396" s="60"/>
      <c r="I396" s="3">
        <v>57.13</v>
      </c>
      <c r="J396" s="3">
        <v>18.88</v>
      </c>
      <c r="K396" s="3">
        <v>22.66</v>
      </c>
      <c r="P396" s="44"/>
    </row>
    <row r="397" spans="1:16" s="1" customFormat="1" ht="16.5" customHeight="1" x14ac:dyDescent="0.25">
      <c r="A397" s="20"/>
      <c r="B397" s="65">
        <v>44183</v>
      </c>
      <c r="C397" s="65" t="s">
        <v>329</v>
      </c>
      <c r="D397" s="41" t="s">
        <v>292</v>
      </c>
      <c r="E397" s="65"/>
      <c r="F397" s="65"/>
      <c r="G397" s="55" t="s">
        <v>137</v>
      </c>
      <c r="H397" s="65" t="s">
        <v>14</v>
      </c>
      <c r="I397" s="3">
        <v>9.08</v>
      </c>
      <c r="J397" s="3" t="s">
        <v>174</v>
      </c>
      <c r="K397" s="3" t="s">
        <v>174</v>
      </c>
      <c r="P397" s="44"/>
    </row>
    <row r="398" spans="1:16" s="1" customFormat="1" ht="16.5" customHeight="1" x14ac:dyDescent="0.25">
      <c r="A398" s="20"/>
      <c r="B398" s="65"/>
      <c r="C398" s="65"/>
      <c r="D398" s="41" t="s">
        <v>293</v>
      </c>
      <c r="E398" s="65"/>
      <c r="F398" s="65"/>
      <c r="G398" s="55"/>
      <c r="H398" s="65"/>
      <c r="I398" s="3">
        <v>9.08</v>
      </c>
      <c r="J398" s="3" t="s">
        <v>174</v>
      </c>
      <c r="K398" s="3" t="s">
        <v>174</v>
      </c>
      <c r="P398" s="44"/>
    </row>
    <row r="399" spans="1:16" s="7" customFormat="1" ht="63.75" customHeight="1" x14ac:dyDescent="0.25">
      <c r="A399" s="45"/>
      <c r="B399" s="51" t="s">
        <v>477</v>
      </c>
      <c r="C399" s="61" t="s">
        <v>478</v>
      </c>
      <c r="D399" s="34" t="s">
        <v>292</v>
      </c>
      <c r="E399" s="106" t="s">
        <v>211</v>
      </c>
      <c r="F399" s="58" t="s">
        <v>51</v>
      </c>
      <c r="G399" s="58" t="s">
        <v>228</v>
      </c>
      <c r="H399" s="58" t="s">
        <v>16</v>
      </c>
      <c r="I399" s="3">
        <v>42.27</v>
      </c>
      <c r="J399" s="3">
        <v>30.74</v>
      </c>
      <c r="K399" s="4">
        <f>J399*1.2</f>
        <v>36.887999999999998</v>
      </c>
      <c r="P399" s="5"/>
    </row>
    <row r="400" spans="1:16" s="7" customFormat="1" ht="111" customHeight="1" x14ac:dyDescent="0.25">
      <c r="A400" s="45"/>
      <c r="B400" s="69"/>
      <c r="C400" s="78"/>
      <c r="D400" s="41" t="s">
        <v>293</v>
      </c>
      <c r="E400" s="116"/>
      <c r="F400" s="63"/>
      <c r="G400" s="59"/>
      <c r="H400" s="63"/>
      <c r="I400" s="3">
        <v>42.27</v>
      </c>
      <c r="J400" s="3">
        <v>31.79</v>
      </c>
      <c r="K400" s="4">
        <f t="shared" ref="K400:K404" si="19">J400*1.2</f>
        <v>38.147999999999996</v>
      </c>
      <c r="P400" s="5"/>
    </row>
    <row r="401" spans="1:16" s="7" customFormat="1" ht="19.5" customHeight="1" x14ac:dyDescent="0.25">
      <c r="A401" s="45"/>
      <c r="B401" s="69"/>
      <c r="C401" s="78"/>
      <c r="D401" s="34" t="s">
        <v>292</v>
      </c>
      <c r="E401" s="116"/>
      <c r="F401" s="63"/>
      <c r="G401" s="58" t="s">
        <v>431</v>
      </c>
      <c r="H401" s="63"/>
      <c r="I401" s="3">
        <v>42.27</v>
      </c>
      <c r="J401" s="3">
        <v>31.92</v>
      </c>
      <c r="K401" s="4">
        <f t="shared" si="19"/>
        <v>38.304000000000002</v>
      </c>
      <c r="P401" s="5"/>
    </row>
    <row r="402" spans="1:16" s="7" customFormat="1" x14ac:dyDescent="0.25">
      <c r="A402" s="45"/>
      <c r="B402" s="69"/>
      <c r="C402" s="78"/>
      <c r="D402" s="41" t="s">
        <v>293</v>
      </c>
      <c r="E402" s="116"/>
      <c r="F402" s="63"/>
      <c r="G402" s="59"/>
      <c r="H402" s="63"/>
      <c r="I402" s="3">
        <v>42.27</v>
      </c>
      <c r="J402" s="3">
        <v>33.01</v>
      </c>
      <c r="K402" s="4">
        <f t="shared" si="19"/>
        <v>39.611999999999995</v>
      </c>
      <c r="P402" s="5"/>
    </row>
    <row r="403" spans="1:16" s="7" customFormat="1" ht="15" customHeight="1" x14ac:dyDescent="0.25">
      <c r="A403" s="45"/>
      <c r="B403" s="69"/>
      <c r="C403" s="78"/>
      <c r="D403" s="34" t="s">
        <v>292</v>
      </c>
      <c r="E403" s="116"/>
      <c r="F403" s="63"/>
      <c r="G403" s="58" t="s">
        <v>53</v>
      </c>
      <c r="H403" s="63"/>
      <c r="I403" s="3">
        <v>42.27</v>
      </c>
      <c r="J403" s="3">
        <v>26.98</v>
      </c>
      <c r="K403" s="4">
        <f t="shared" si="19"/>
        <v>32.375999999999998</v>
      </c>
      <c r="P403" s="5"/>
    </row>
    <row r="404" spans="1:16" s="7" customFormat="1" x14ac:dyDescent="0.25">
      <c r="A404" s="45"/>
      <c r="B404" s="69"/>
      <c r="C404" s="78"/>
      <c r="D404" s="41" t="s">
        <v>293</v>
      </c>
      <c r="E404" s="116"/>
      <c r="F404" s="59"/>
      <c r="G404" s="59"/>
      <c r="H404" s="59"/>
      <c r="I404" s="3">
        <v>42.27</v>
      </c>
      <c r="J404" s="3">
        <v>27.9</v>
      </c>
      <c r="K404" s="4">
        <f t="shared" si="19"/>
        <v>33.479999999999997</v>
      </c>
      <c r="P404" s="5"/>
    </row>
    <row r="405" spans="1:16" s="1" customFormat="1" ht="16.5" customHeight="1" x14ac:dyDescent="0.25">
      <c r="A405" s="20"/>
      <c r="B405" s="69"/>
      <c r="C405" s="78"/>
      <c r="D405" s="36" t="s">
        <v>292</v>
      </c>
      <c r="E405" s="116"/>
      <c r="F405" s="114" t="s">
        <v>108</v>
      </c>
      <c r="G405" s="115" t="s">
        <v>271</v>
      </c>
      <c r="H405" s="114" t="s">
        <v>15</v>
      </c>
      <c r="I405" s="9">
        <v>9.1199999999999992</v>
      </c>
      <c r="J405" s="10" t="s">
        <v>174</v>
      </c>
      <c r="K405" s="10" t="s">
        <v>174</v>
      </c>
      <c r="P405" s="44"/>
    </row>
    <row r="406" spans="1:16" s="1" customFormat="1" ht="16.5" customHeight="1" x14ac:dyDescent="0.25">
      <c r="A406" s="20"/>
      <c r="B406" s="69"/>
      <c r="C406" s="78"/>
      <c r="D406" s="36" t="s">
        <v>293</v>
      </c>
      <c r="E406" s="116"/>
      <c r="F406" s="114"/>
      <c r="G406" s="115"/>
      <c r="H406" s="114"/>
      <c r="I406" s="10">
        <v>9.1199999999999992</v>
      </c>
      <c r="J406" s="10" t="s">
        <v>174</v>
      </c>
      <c r="K406" s="10" t="s">
        <v>174</v>
      </c>
      <c r="P406" s="44"/>
    </row>
    <row r="407" spans="1:16" s="1" customFormat="1" ht="16.5" customHeight="1" x14ac:dyDescent="0.25">
      <c r="A407" s="20"/>
      <c r="B407" s="69"/>
      <c r="C407" s="78"/>
      <c r="D407" s="36" t="s">
        <v>292</v>
      </c>
      <c r="E407" s="116"/>
      <c r="F407" s="114"/>
      <c r="G407" s="115"/>
      <c r="H407" s="106" t="s">
        <v>16</v>
      </c>
      <c r="I407" s="3">
        <v>42.27</v>
      </c>
      <c r="J407" s="9">
        <v>29.4</v>
      </c>
      <c r="K407" s="11">
        <f t="shared" ref="K407:K434" si="20">J407*1.2</f>
        <v>35.279999999999994</v>
      </c>
      <c r="P407" s="44"/>
    </row>
    <row r="408" spans="1:16" s="1" customFormat="1" ht="16.5" customHeight="1" x14ac:dyDescent="0.25">
      <c r="A408" s="20"/>
      <c r="B408" s="69"/>
      <c r="C408" s="78"/>
      <c r="D408" s="36" t="s">
        <v>293</v>
      </c>
      <c r="E408" s="116"/>
      <c r="F408" s="114"/>
      <c r="G408" s="115"/>
      <c r="H408" s="116"/>
      <c r="I408" s="3">
        <v>42.27</v>
      </c>
      <c r="J408" s="10">
        <v>30.4</v>
      </c>
      <c r="K408" s="11">
        <f t="shared" si="20"/>
        <v>36.479999999999997</v>
      </c>
      <c r="P408" s="44"/>
    </row>
    <row r="409" spans="1:16" s="1" customFormat="1" ht="16.5" customHeight="1" x14ac:dyDescent="0.25">
      <c r="A409" s="20"/>
      <c r="B409" s="69"/>
      <c r="C409" s="78"/>
      <c r="D409" s="36" t="s">
        <v>292</v>
      </c>
      <c r="E409" s="116"/>
      <c r="F409" s="114"/>
      <c r="G409" s="115" t="s">
        <v>272</v>
      </c>
      <c r="H409" s="116"/>
      <c r="I409" s="3">
        <v>42.27</v>
      </c>
      <c r="J409" s="10">
        <v>25.91</v>
      </c>
      <c r="K409" s="11">
        <f t="shared" si="20"/>
        <v>31.091999999999999</v>
      </c>
      <c r="P409" s="44"/>
    </row>
    <row r="410" spans="1:16" s="1" customFormat="1" ht="16.5" customHeight="1" x14ac:dyDescent="0.25">
      <c r="A410" s="20"/>
      <c r="B410" s="69"/>
      <c r="C410" s="78"/>
      <c r="D410" s="36" t="s">
        <v>293</v>
      </c>
      <c r="E410" s="116"/>
      <c r="F410" s="114"/>
      <c r="G410" s="115"/>
      <c r="H410" s="116"/>
      <c r="I410" s="3">
        <v>42.27</v>
      </c>
      <c r="J410" s="10">
        <v>26.79</v>
      </c>
      <c r="K410" s="11">
        <f t="shared" si="20"/>
        <v>32.147999999999996</v>
      </c>
      <c r="P410" s="44"/>
    </row>
    <row r="411" spans="1:16" s="1" customFormat="1" ht="16.5" customHeight="1" x14ac:dyDescent="0.25">
      <c r="A411" s="20"/>
      <c r="B411" s="69"/>
      <c r="C411" s="78"/>
      <c r="D411" s="36" t="s">
        <v>292</v>
      </c>
      <c r="E411" s="116"/>
      <c r="F411" s="114"/>
      <c r="G411" s="115" t="s">
        <v>273</v>
      </c>
      <c r="H411" s="116"/>
      <c r="I411" s="3">
        <v>42.27</v>
      </c>
      <c r="J411" s="10">
        <v>30.17</v>
      </c>
      <c r="K411" s="11">
        <f t="shared" si="20"/>
        <v>36.204000000000001</v>
      </c>
      <c r="P411" s="44"/>
    </row>
    <row r="412" spans="1:16" s="1" customFormat="1" ht="16.5" customHeight="1" x14ac:dyDescent="0.25">
      <c r="A412" s="20"/>
      <c r="B412" s="69"/>
      <c r="C412" s="78"/>
      <c r="D412" s="36" t="s">
        <v>293</v>
      </c>
      <c r="E412" s="116"/>
      <c r="F412" s="114"/>
      <c r="G412" s="115"/>
      <c r="H412" s="116"/>
      <c r="I412" s="3">
        <v>42.27</v>
      </c>
      <c r="J412" s="10">
        <v>31.2</v>
      </c>
      <c r="K412" s="11">
        <f t="shared" si="20"/>
        <v>37.44</v>
      </c>
      <c r="P412" s="44"/>
    </row>
    <row r="413" spans="1:16" s="1" customFormat="1" ht="43.15" customHeight="1" x14ac:dyDescent="0.25">
      <c r="A413" s="20"/>
      <c r="B413" s="69"/>
      <c r="C413" s="78"/>
      <c r="D413" s="36" t="s">
        <v>292</v>
      </c>
      <c r="E413" s="116"/>
      <c r="F413" s="114"/>
      <c r="G413" s="84" t="s">
        <v>289</v>
      </c>
      <c r="H413" s="116"/>
      <c r="I413" s="3">
        <v>42.27</v>
      </c>
      <c r="J413" s="10">
        <v>21.01</v>
      </c>
      <c r="K413" s="11">
        <f t="shared" si="20"/>
        <v>25.212</v>
      </c>
      <c r="P413" s="44"/>
    </row>
    <row r="414" spans="1:16" s="1" customFormat="1" ht="43.15" customHeight="1" x14ac:dyDescent="0.25">
      <c r="A414" s="20"/>
      <c r="B414" s="69"/>
      <c r="C414" s="78"/>
      <c r="D414" s="36" t="s">
        <v>293</v>
      </c>
      <c r="E414" s="116"/>
      <c r="F414" s="114"/>
      <c r="G414" s="121"/>
      <c r="H414" s="107"/>
      <c r="I414" s="3">
        <v>42.27</v>
      </c>
      <c r="J414" s="10">
        <v>21.72</v>
      </c>
      <c r="K414" s="11">
        <f t="shared" si="20"/>
        <v>26.063999999999997</v>
      </c>
      <c r="P414" s="44"/>
    </row>
    <row r="415" spans="1:16" s="1" customFormat="1" ht="43.15" customHeight="1" x14ac:dyDescent="0.25">
      <c r="A415" s="20"/>
      <c r="B415" s="69"/>
      <c r="C415" s="78"/>
      <c r="D415" s="36" t="s">
        <v>292</v>
      </c>
      <c r="E415" s="116"/>
      <c r="F415" s="114"/>
      <c r="G415" s="121"/>
      <c r="H415" s="106" t="s">
        <v>476</v>
      </c>
      <c r="I415" s="3">
        <v>42.27</v>
      </c>
      <c r="J415" s="10">
        <v>12.34</v>
      </c>
      <c r="K415" s="11">
        <v>14.81</v>
      </c>
      <c r="P415" s="44"/>
    </row>
    <row r="416" spans="1:16" s="1" customFormat="1" ht="43.15" customHeight="1" x14ac:dyDescent="0.25">
      <c r="A416" s="20"/>
      <c r="B416" s="69"/>
      <c r="C416" s="78"/>
      <c r="D416" s="36" t="s">
        <v>293</v>
      </c>
      <c r="E416" s="116"/>
      <c r="F416" s="114"/>
      <c r="G416" s="86"/>
      <c r="H416" s="107"/>
      <c r="I416" s="3">
        <v>42.27</v>
      </c>
      <c r="J416" s="10">
        <v>12.76</v>
      </c>
      <c r="K416" s="11">
        <v>15.31</v>
      </c>
      <c r="P416" s="44"/>
    </row>
    <row r="417" spans="1:16" s="1" customFormat="1" ht="19.5" customHeight="1" x14ac:dyDescent="0.25">
      <c r="A417" s="20"/>
      <c r="B417" s="69"/>
      <c r="C417" s="78"/>
      <c r="D417" s="36" t="s">
        <v>292</v>
      </c>
      <c r="E417" s="116"/>
      <c r="F417" s="114"/>
      <c r="G417" s="84" t="s">
        <v>110</v>
      </c>
      <c r="H417" s="106" t="s">
        <v>16</v>
      </c>
      <c r="I417" s="3">
        <v>42.27</v>
      </c>
      <c r="J417" s="10">
        <v>26.66</v>
      </c>
      <c r="K417" s="11">
        <f t="shared" si="20"/>
        <v>31.991999999999997</v>
      </c>
      <c r="P417" s="44"/>
    </row>
    <row r="418" spans="1:16" s="1" customFormat="1" ht="20.25" customHeight="1" x14ac:dyDescent="0.25">
      <c r="A418" s="20"/>
      <c r="B418" s="69"/>
      <c r="C418" s="78"/>
      <c r="D418" s="36" t="s">
        <v>293</v>
      </c>
      <c r="E418" s="116"/>
      <c r="F418" s="114"/>
      <c r="G418" s="121"/>
      <c r="H418" s="107"/>
      <c r="I418" s="3">
        <v>42.27</v>
      </c>
      <c r="J418" s="10">
        <v>27.57</v>
      </c>
      <c r="K418" s="11">
        <f t="shared" si="20"/>
        <v>33.083999999999996</v>
      </c>
      <c r="P418" s="44"/>
    </row>
    <row r="419" spans="1:16" s="1" customFormat="1" ht="17.25" customHeight="1" x14ac:dyDescent="0.25">
      <c r="A419" s="20"/>
      <c r="B419" s="69"/>
      <c r="C419" s="78"/>
      <c r="D419" s="36" t="s">
        <v>292</v>
      </c>
      <c r="E419" s="116"/>
      <c r="F419" s="114"/>
      <c r="G419" s="121"/>
      <c r="H419" s="106" t="s">
        <v>476</v>
      </c>
      <c r="I419" s="3">
        <v>42.27</v>
      </c>
      <c r="J419" s="10">
        <v>12.34</v>
      </c>
      <c r="K419" s="11">
        <v>14.81</v>
      </c>
      <c r="P419" s="44"/>
    </row>
    <row r="420" spans="1:16" s="1" customFormat="1" ht="19.5" customHeight="1" x14ac:dyDescent="0.25">
      <c r="A420" s="20"/>
      <c r="B420" s="69"/>
      <c r="C420" s="78"/>
      <c r="D420" s="36" t="s">
        <v>293</v>
      </c>
      <c r="E420" s="116"/>
      <c r="F420" s="114"/>
      <c r="G420" s="86"/>
      <c r="H420" s="107"/>
      <c r="I420" s="3">
        <v>42.27</v>
      </c>
      <c r="J420" s="10">
        <v>12.76</v>
      </c>
      <c r="K420" s="11">
        <v>15.31</v>
      </c>
      <c r="P420" s="44"/>
    </row>
    <row r="421" spans="1:16" s="1" customFormat="1" ht="16.5" customHeight="1" x14ac:dyDescent="0.25">
      <c r="A421" s="20"/>
      <c r="B421" s="69"/>
      <c r="C421" s="78"/>
      <c r="D421" s="36" t="s">
        <v>292</v>
      </c>
      <c r="E421" s="116"/>
      <c r="F421" s="114"/>
      <c r="G421" s="71" t="s">
        <v>274</v>
      </c>
      <c r="H421" s="106" t="s">
        <v>16</v>
      </c>
      <c r="I421" s="3">
        <v>42.27</v>
      </c>
      <c r="J421" s="10">
        <v>28.76</v>
      </c>
      <c r="K421" s="11">
        <f t="shared" si="20"/>
        <v>34.512</v>
      </c>
      <c r="P421" s="44"/>
    </row>
    <row r="422" spans="1:16" s="1" customFormat="1" ht="16.5" customHeight="1" x14ac:dyDescent="0.25">
      <c r="A422" s="20"/>
      <c r="B422" s="69"/>
      <c r="C422" s="78"/>
      <c r="D422" s="36" t="s">
        <v>293</v>
      </c>
      <c r="E422" s="116"/>
      <c r="F422" s="114"/>
      <c r="G422" s="71"/>
      <c r="H422" s="116"/>
      <c r="I422" s="3">
        <v>42.27</v>
      </c>
      <c r="J422" s="10">
        <v>29.74</v>
      </c>
      <c r="K422" s="11">
        <f t="shared" si="20"/>
        <v>35.687999999999995</v>
      </c>
      <c r="P422" s="44"/>
    </row>
    <row r="423" spans="1:16" s="1" customFormat="1" ht="16.5" customHeight="1" x14ac:dyDescent="0.25">
      <c r="A423" s="20"/>
      <c r="B423" s="69"/>
      <c r="C423" s="78"/>
      <c r="D423" s="36" t="s">
        <v>292</v>
      </c>
      <c r="E423" s="116"/>
      <c r="F423" s="114"/>
      <c r="G423" s="71" t="s">
        <v>275</v>
      </c>
      <c r="H423" s="116"/>
      <c r="I423" s="3">
        <v>42.27</v>
      </c>
      <c r="J423" s="10">
        <v>20.45</v>
      </c>
      <c r="K423" s="11">
        <f t="shared" si="20"/>
        <v>24.54</v>
      </c>
      <c r="P423" s="44"/>
    </row>
    <row r="424" spans="1:16" s="1" customFormat="1" ht="16.5" customHeight="1" x14ac:dyDescent="0.25">
      <c r="A424" s="20"/>
      <c r="B424" s="69"/>
      <c r="C424" s="78"/>
      <c r="D424" s="36" t="s">
        <v>293</v>
      </c>
      <c r="E424" s="116"/>
      <c r="F424" s="114"/>
      <c r="G424" s="71"/>
      <c r="H424" s="116"/>
      <c r="I424" s="3">
        <v>42.27</v>
      </c>
      <c r="J424" s="10">
        <v>21.15</v>
      </c>
      <c r="K424" s="11">
        <f t="shared" si="20"/>
        <v>25.38</v>
      </c>
      <c r="P424" s="44"/>
    </row>
    <row r="425" spans="1:16" s="1" customFormat="1" ht="16.5" customHeight="1" x14ac:dyDescent="0.25">
      <c r="A425" s="20"/>
      <c r="B425" s="69"/>
      <c r="C425" s="78"/>
      <c r="D425" s="36" t="s">
        <v>292</v>
      </c>
      <c r="E425" s="116"/>
      <c r="F425" s="114"/>
      <c r="G425" s="84" t="s">
        <v>276</v>
      </c>
      <c r="H425" s="116"/>
      <c r="I425" s="3">
        <v>42.27</v>
      </c>
      <c r="J425" s="10">
        <v>21.39</v>
      </c>
      <c r="K425" s="11">
        <f t="shared" si="20"/>
        <v>25.667999999999999</v>
      </c>
      <c r="P425" s="44"/>
    </row>
    <row r="426" spans="1:16" s="1" customFormat="1" ht="16.5" customHeight="1" x14ac:dyDescent="0.25">
      <c r="A426" s="20"/>
      <c r="B426" s="69"/>
      <c r="C426" s="78"/>
      <c r="D426" s="36" t="s">
        <v>293</v>
      </c>
      <c r="E426" s="116"/>
      <c r="F426" s="114"/>
      <c r="G426" s="121"/>
      <c r="H426" s="107"/>
      <c r="I426" s="3">
        <v>42.27</v>
      </c>
      <c r="J426" s="10">
        <v>22.12</v>
      </c>
      <c r="K426" s="11">
        <f t="shared" si="20"/>
        <v>26.544</v>
      </c>
      <c r="P426" s="44"/>
    </row>
    <row r="427" spans="1:16" s="1" customFormat="1" ht="16.5" customHeight="1" x14ac:dyDescent="0.25">
      <c r="A427" s="20"/>
      <c r="B427" s="69"/>
      <c r="C427" s="78"/>
      <c r="D427" s="36" t="s">
        <v>292</v>
      </c>
      <c r="E427" s="116"/>
      <c r="F427" s="114"/>
      <c r="G427" s="121"/>
      <c r="H427" s="106" t="s">
        <v>476</v>
      </c>
      <c r="I427" s="3">
        <v>42.27</v>
      </c>
      <c r="J427" s="10">
        <v>12.77</v>
      </c>
      <c r="K427" s="11">
        <v>15.33</v>
      </c>
      <c r="P427" s="44"/>
    </row>
    <row r="428" spans="1:16" s="1" customFormat="1" ht="16.5" customHeight="1" x14ac:dyDescent="0.25">
      <c r="A428" s="20"/>
      <c r="B428" s="69"/>
      <c r="C428" s="78"/>
      <c r="D428" s="36" t="s">
        <v>293</v>
      </c>
      <c r="E428" s="116"/>
      <c r="F428" s="114"/>
      <c r="G428" s="86"/>
      <c r="H428" s="107"/>
      <c r="I428" s="3">
        <v>42.27</v>
      </c>
      <c r="J428" s="10">
        <v>13.21</v>
      </c>
      <c r="K428" s="11">
        <v>15.85</v>
      </c>
      <c r="P428" s="44"/>
    </row>
    <row r="429" spans="1:16" s="1" customFormat="1" ht="16.5" customHeight="1" x14ac:dyDescent="0.25">
      <c r="A429" s="20"/>
      <c r="B429" s="69"/>
      <c r="C429" s="78"/>
      <c r="D429" s="36" t="s">
        <v>292</v>
      </c>
      <c r="E429" s="116"/>
      <c r="F429" s="114"/>
      <c r="G429" s="71" t="s">
        <v>277</v>
      </c>
      <c r="H429" s="106" t="s">
        <v>16</v>
      </c>
      <c r="I429" s="3">
        <v>42.27</v>
      </c>
      <c r="J429" s="10">
        <v>26.25</v>
      </c>
      <c r="K429" s="11">
        <f t="shared" si="20"/>
        <v>31.5</v>
      </c>
      <c r="P429" s="44"/>
    </row>
    <row r="430" spans="1:16" s="1" customFormat="1" ht="16.5" customHeight="1" x14ac:dyDescent="0.25">
      <c r="A430" s="20"/>
      <c r="B430" s="69"/>
      <c r="C430" s="78"/>
      <c r="D430" s="36" t="s">
        <v>293</v>
      </c>
      <c r="E430" s="116"/>
      <c r="F430" s="114"/>
      <c r="G430" s="71"/>
      <c r="H430" s="116"/>
      <c r="I430" s="3">
        <v>42.27</v>
      </c>
      <c r="J430" s="10">
        <v>27.14</v>
      </c>
      <c r="K430" s="11">
        <f t="shared" si="20"/>
        <v>32.567999999999998</v>
      </c>
      <c r="P430" s="44"/>
    </row>
    <row r="431" spans="1:16" s="1" customFormat="1" ht="16.5" customHeight="1" x14ac:dyDescent="0.25">
      <c r="A431" s="20"/>
      <c r="B431" s="69"/>
      <c r="C431" s="78"/>
      <c r="D431" s="36" t="s">
        <v>292</v>
      </c>
      <c r="E431" s="116"/>
      <c r="F431" s="114"/>
      <c r="G431" s="71" t="s">
        <v>278</v>
      </c>
      <c r="H431" s="116"/>
      <c r="I431" s="3">
        <v>42.27</v>
      </c>
      <c r="J431" s="10">
        <v>23.7</v>
      </c>
      <c r="K431" s="11">
        <f t="shared" si="20"/>
        <v>28.439999999999998</v>
      </c>
      <c r="P431" s="44"/>
    </row>
    <row r="432" spans="1:16" s="1" customFormat="1" ht="16.5" customHeight="1" x14ac:dyDescent="0.25">
      <c r="A432" s="20"/>
      <c r="B432" s="69"/>
      <c r="C432" s="78"/>
      <c r="D432" s="36" t="s">
        <v>293</v>
      </c>
      <c r="E432" s="116"/>
      <c r="F432" s="114"/>
      <c r="G432" s="71"/>
      <c r="H432" s="116"/>
      <c r="I432" s="3">
        <v>42.27</v>
      </c>
      <c r="J432" s="10">
        <v>24.51</v>
      </c>
      <c r="K432" s="11">
        <f t="shared" si="20"/>
        <v>29.411999999999999</v>
      </c>
      <c r="P432" s="44"/>
    </row>
    <row r="433" spans="1:16" s="1" customFormat="1" ht="16.5" customHeight="1" x14ac:dyDescent="0.25">
      <c r="A433" s="20"/>
      <c r="B433" s="69"/>
      <c r="C433" s="78"/>
      <c r="D433" s="36" t="s">
        <v>292</v>
      </c>
      <c r="E433" s="116"/>
      <c r="F433" s="114"/>
      <c r="G433" s="71" t="s">
        <v>279</v>
      </c>
      <c r="H433" s="116"/>
      <c r="I433" s="3">
        <v>42.27</v>
      </c>
      <c r="J433" s="10">
        <v>21.49</v>
      </c>
      <c r="K433" s="11">
        <f t="shared" si="20"/>
        <v>25.787999999999997</v>
      </c>
      <c r="P433" s="44"/>
    </row>
    <row r="434" spans="1:16" s="1" customFormat="1" ht="16.5" customHeight="1" x14ac:dyDescent="0.25">
      <c r="A434" s="20"/>
      <c r="B434" s="60"/>
      <c r="C434" s="62"/>
      <c r="D434" s="36" t="s">
        <v>293</v>
      </c>
      <c r="E434" s="107"/>
      <c r="F434" s="114"/>
      <c r="G434" s="71"/>
      <c r="H434" s="107"/>
      <c r="I434" s="3">
        <v>42.27</v>
      </c>
      <c r="J434" s="10">
        <v>22.22</v>
      </c>
      <c r="K434" s="11">
        <f t="shared" si="20"/>
        <v>26.663999999999998</v>
      </c>
      <c r="P434" s="44"/>
    </row>
    <row r="435" spans="1:16" s="1" customFormat="1" ht="15.75" customHeight="1" x14ac:dyDescent="0.25">
      <c r="A435" s="72" t="e">
        <f>#REF!+1</f>
        <v>#REF!</v>
      </c>
      <c r="B435" s="51">
        <v>44183</v>
      </c>
      <c r="C435" s="61" t="s">
        <v>406</v>
      </c>
      <c r="D435" s="41" t="s">
        <v>292</v>
      </c>
      <c r="E435" s="58" t="s">
        <v>236</v>
      </c>
      <c r="F435" s="58" t="s">
        <v>65</v>
      </c>
      <c r="G435" s="58" t="s">
        <v>65</v>
      </c>
      <c r="H435" s="58" t="s">
        <v>16</v>
      </c>
      <c r="I435" s="3">
        <v>17.87</v>
      </c>
      <c r="J435" s="3" t="s">
        <v>174</v>
      </c>
      <c r="K435" s="4" t="s">
        <v>174</v>
      </c>
      <c r="P435" s="44"/>
    </row>
    <row r="436" spans="1:16" s="1" customFormat="1" ht="19.5" customHeight="1" x14ac:dyDescent="0.25">
      <c r="A436" s="74"/>
      <c r="B436" s="60"/>
      <c r="C436" s="62"/>
      <c r="D436" s="41" t="s">
        <v>293</v>
      </c>
      <c r="E436" s="59"/>
      <c r="F436" s="59"/>
      <c r="G436" s="59"/>
      <c r="H436" s="59"/>
      <c r="I436" s="3">
        <v>18.53</v>
      </c>
      <c r="J436" s="3" t="s">
        <v>174</v>
      </c>
      <c r="K436" s="4" t="s">
        <v>174</v>
      </c>
      <c r="P436" s="44">
        <f t="shared" si="16"/>
        <v>103.69334079462786</v>
      </c>
    </row>
    <row r="437" spans="1:16" s="1" customFormat="1" ht="22.5" customHeight="1" x14ac:dyDescent="0.25">
      <c r="A437" s="72" t="e">
        <f>A435+1</f>
        <v>#REF!</v>
      </c>
      <c r="B437" s="51">
        <v>44167</v>
      </c>
      <c r="C437" s="61" t="s">
        <v>322</v>
      </c>
      <c r="D437" s="34" t="s">
        <v>292</v>
      </c>
      <c r="E437" s="58" t="s">
        <v>142</v>
      </c>
      <c r="F437" s="111" t="s">
        <v>207</v>
      </c>
      <c r="G437" s="82"/>
      <c r="H437" s="58" t="s">
        <v>15</v>
      </c>
      <c r="I437" s="3">
        <v>51.85</v>
      </c>
      <c r="J437" s="4" t="s">
        <v>176</v>
      </c>
      <c r="K437" s="4" t="s">
        <v>176</v>
      </c>
      <c r="M437" s="21"/>
      <c r="P437" s="110">
        <f t="shared" si="16"/>
        <v>279.81651376146789</v>
      </c>
    </row>
    <row r="438" spans="1:16" s="1" customFormat="1" ht="22.5" customHeight="1" x14ac:dyDescent="0.25">
      <c r="A438" s="73"/>
      <c r="B438" s="60"/>
      <c r="C438" s="62"/>
      <c r="D438" s="41" t="s">
        <v>293</v>
      </c>
      <c r="E438" s="63"/>
      <c r="F438" s="112"/>
      <c r="G438" s="83"/>
      <c r="H438" s="59"/>
      <c r="I438" s="3">
        <v>53.62</v>
      </c>
      <c r="J438" s="4" t="s">
        <v>176</v>
      </c>
      <c r="K438" s="4" t="s">
        <v>176</v>
      </c>
      <c r="M438" s="21"/>
      <c r="P438" s="110">
        <f t="shared" si="16"/>
        <v>103.41369334619093</v>
      </c>
    </row>
    <row r="439" spans="1:16" s="1" customFormat="1" ht="22.5" customHeight="1" x14ac:dyDescent="0.25">
      <c r="A439" s="73"/>
      <c r="B439" s="51" t="s">
        <v>303</v>
      </c>
      <c r="C439" s="61" t="s">
        <v>324</v>
      </c>
      <c r="D439" s="34" t="s">
        <v>292</v>
      </c>
      <c r="E439" s="63"/>
      <c r="F439" s="111" t="s">
        <v>323</v>
      </c>
      <c r="G439" s="82"/>
      <c r="H439" s="58" t="s">
        <v>16</v>
      </c>
      <c r="I439" s="3">
        <v>59.8</v>
      </c>
      <c r="J439" s="4">
        <v>59.8</v>
      </c>
      <c r="K439" s="4">
        <v>71.760000000000005</v>
      </c>
      <c r="M439" s="21"/>
      <c r="P439" s="44"/>
    </row>
    <row r="440" spans="1:16" s="1" customFormat="1" ht="22.5" customHeight="1" x14ac:dyDescent="0.25">
      <c r="A440" s="73"/>
      <c r="B440" s="60"/>
      <c r="C440" s="78"/>
      <c r="D440" s="41" t="s">
        <v>293</v>
      </c>
      <c r="E440" s="63"/>
      <c r="F440" s="112"/>
      <c r="G440" s="83"/>
      <c r="H440" s="59"/>
      <c r="I440" s="3">
        <v>59.8</v>
      </c>
      <c r="J440" s="4">
        <v>59.8</v>
      </c>
      <c r="K440" s="4">
        <v>71.760000000000005</v>
      </c>
      <c r="M440" s="21"/>
      <c r="P440" s="44">
        <f t="shared" si="16"/>
        <v>100</v>
      </c>
    </row>
    <row r="441" spans="1:16" s="1" customFormat="1" ht="22.5" customHeight="1" x14ac:dyDescent="0.25">
      <c r="A441" s="73"/>
      <c r="B441" s="51">
        <v>44167</v>
      </c>
      <c r="C441" s="61" t="s">
        <v>322</v>
      </c>
      <c r="D441" s="34" t="s">
        <v>292</v>
      </c>
      <c r="E441" s="63"/>
      <c r="F441" s="111" t="s">
        <v>325</v>
      </c>
      <c r="G441" s="82"/>
      <c r="H441" s="58" t="s">
        <v>16</v>
      </c>
      <c r="I441" s="3">
        <v>33.24</v>
      </c>
      <c r="J441" s="4" t="s">
        <v>176</v>
      </c>
      <c r="K441" s="4" t="s">
        <v>176</v>
      </c>
      <c r="M441" s="21" t="s">
        <v>159</v>
      </c>
      <c r="P441" s="44"/>
    </row>
    <row r="442" spans="1:16" s="1" customFormat="1" ht="22.5" customHeight="1" x14ac:dyDescent="0.25">
      <c r="A442" s="73"/>
      <c r="B442" s="60"/>
      <c r="C442" s="62"/>
      <c r="D442" s="41" t="s">
        <v>293</v>
      </c>
      <c r="E442" s="63"/>
      <c r="F442" s="112"/>
      <c r="G442" s="83"/>
      <c r="H442" s="63"/>
      <c r="I442" s="3">
        <v>34.380000000000003</v>
      </c>
      <c r="J442" s="4" t="s">
        <v>176</v>
      </c>
      <c r="K442" s="4" t="s">
        <v>176</v>
      </c>
      <c r="M442" s="21" t="s">
        <v>159</v>
      </c>
      <c r="P442" s="44">
        <f t="shared" si="16"/>
        <v>103.42960288808665</v>
      </c>
    </row>
    <row r="443" spans="1:16" s="1" customFormat="1" ht="22.5" customHeight="1" x14ac:dyDescent="0.25">
      <c r="A443" s="73"/>
      <c r="B443" s="65">
        <v>44167</v>
      </c>
      <c r="C443" s="53" t="s">
        <v>326</v>
      </c>
      <c r="D443" s="34" t="s">
        <v>292</v>
      </c>
      <c r="E443" s="63"/>
      <c r="F443" s="111" t="s">
        <v>266</v>
      </c>
      <c r="G443" s="82"/>
      <c r="H443" s="55" t="s">
        <v>14</v>
      </c>
      <c r="I443" s="3">
        <v>42.54</v>
      </c>
      <c r="J443" s="4" t="s">
        <v>176</v>
      </c>
      <c r="K443" s="4" t="s">
        <v>176</v>
      </c>
      <c r="M443" s="21"/>
      <c r="P443" s="44"/>
    </row>
    <row r="444" spans="1:16" s="1" customFormat="1" ht="22.5" customHeight="1" x14ac:dyDescent="0.25">
      <c r="A444" s="73"/>
      <c r="B444" s="65"/>
      <c r="C444" s="53"/>
      <c r="D444" s="41" t="s">
        <v>293</v>
      </c>
      <c r="E444" s="63"/>
      <c r="F444" s="112"/>
      <c r="G444" s="83"/>
      <c r="H444" s="55"/>
      <c r="I444" s="3">
        <v>43.91</v>
      </c>
      <c r="J444" s="4" t="s">
        <v>176</v>
      </c>
      <c r="K444" s="4" t="s">
        <v>176</v>
      </c>
      <c r="M444" s="21"/>
      <c r="P444" s="44"/>
    </row>
    <row r="445" spans="1:16" s="1" customFormat="1" ht="22.5" customHeight="1" x14ac:dyDescent="0.25">
      <c r="A445" s="73"/>
      <c r="B445" s="51" t="s">
        <v>303</v>
      </c>
      <c r="C445" s="61" t="s">
        <v>324</v>
      </c>
      <c r="D445" s="34" t="s">
        <v>292</v>
      </c>
      <c r="E445" s="63"/>
      <c r="F445" s="111" t="s">
        <v>226</v>
      </c>
      <c r="G445" s="82"/>
      <c r="H445" s="58" t="s">
        <v>16</v>
      </c>
      <c r="I445" s="3">
        <v>43.11</v>
      </c>
      <c r="J445" s="3">
        <v>35.270000000000003</v>
      </c>
      <c r="K445" s="4">
        <v>42.32</v>
      </c>
      <c r="M445" s="21" t="s">
        <v>159</v>
      </c>
      <c r="P445" s="44"/>
    </row>
    <row r="446" spans="1:16" s="1" customFormat="1" ht="22.5" customHeight="1" x14ac:dyDescent="0.25">
      <c r="A446" s="74"/>
      <c r="B446" s="60"/>
      <c r="C446" s="78"/>
      <c r="D446" s="41" t="s">
        <v>293</v>
      </c>
      <c r="E446" s="59"/>
      <c r="F446" s="112"/>
      <c r="G446" s="83"/>
      <c r="H446" s="59"/>
      <c r="I446" s="3">
        <v>45.03</v>
      </c>
      <c r="J446" s="3">
        <v>36.47</v>
      </c>
      <c r="K446" s="4">
        <v>43.76</v>
      </c>
      <c r="M446" s="21"/>
      <c r="P446" s="44">
        <f t="shared" si="16"/>
        <v>104.45372303409881</v>
      </c>
    </row>
    <row r="447" spans="1:16" s="1" customFormat="1" x14ac:dyDescent="0.25">
      <c r="A447" s="13"/>
      <c r="B447" s="65">
        <v>44183</v>
      </c>
      <c r="C447" s="53" t="s">
        <v>352</v>
      </c>
      <c r="D447" s="29" t="s">
        <v>292</v>
      </c>
      <c r="E447" s="58" t="s">
        <v>202</v>
      </c>
      <c r="F447" s="113" t="s">
        <v>19</v>
      </c>
      <c r="G447" s="55"/>
      <c r="H447" s="55" t="s">
        <v>16</v>
      </c>
      <c r="I447" s="3">
        <v>50.53</v>
      </c>
      <c r="J447" s="3">
        <v>19.29</v>
      </c>
      <c r="K447" s="3">
        <v>23.14</v>
      </c>
      <c r="L447" s="22"/>
      <c r="P447" s="44"/>
    </row>
    <row r="448" spans="1:16" s="1" customFormat="1" x14ac:dyDescent="0.25">
      <c r="A448" s="13"/>
      <c r="B448" s="65"/>
      <c r="C448" s="53"/>
      <c r="D448" s="29" t="s">
        <v>293</v>
      </c>
      <c r="E448" s="63"/>
      <c r="F448" s="113"/>
      <c r="G448" s="55"/>
      <c r="H448" s="55"/>
      <c r="I448" s="3">
        <v>51.89</v>
      </c>
      <c r="J448" s="3">
        <v>19.95</v>
      </c>
      <c r="K448" s="3">
        <v>23.94</v>
      </c>
      <c r="L448" s="22"/>
      <c r="P448" s="44"/>
    </row>
    <row r="449" spans="1:17" s="1" customFormat="1" ht="15" customHeight="1" x14ac:dyDescent="0.25">
      <c r="A449" s="13"/>
      <c r="B449" s="65"/>
      <c r="C449" s="53"/>
      <c r="D449" s="29" t="s">
        <v>292</v>
      </c>
      <c r="E449" s="63"/>
      <c r="F449" s="82" t="s">
        <v>26</v>
      </c>
      <c r="G449" s="55" t="s">
        <v>143</v>
      </c>
      <c r="H449" s="55" t="s">
        <v>16</v>
      </c>
      <c r="I449" s="3">
        <v>61.67</v>
      </c>
      <c r="J449" s="3">
        <v>59.76</v>
      </c>
      <c r="K449" s="3">
        <v>71.709999999999994</v>
      </c>
      <c r="L449" s="22"/>
      <c r="P449" s="44"/>
    </row>
    <row r="450" spans="1:17" s="1" customFormat="1" x14ac:dyDescent="0.25">
      <c r="A450" s="13"/>
      <c r="B450" s="65"/>
      <c r="C450" s="53"/>
      <c r="D450" s="29" t="s">
        <v>293</v>
      </c>
      <c r="E450" s="63"/>
      <c r="F450" s="83"/>
      <c r="G450" s="55"/>
      <c r="H450" s="55"/>
      <c r="I450" s="3">
        <v>63.48</v>
      </c>
      <c r="J450" s="3">
        <v>61.79</v>
      </c>
      <c r="K450" s="3">
        <v>74.150000000000006</v>
      </c>
      <c r="L450" s="22"/>
      <c r="P450" s="44"/>
    </row>
    <row r="451" spans="1:17" s="1" customFormat="1" ht="16.5" customHeight="1" x14ac:dyDescent="0.25">
      <c r="A451" s="13"/>
      <c r="B451" s="65"/>
      <c r="C451" s="53"/>
      <c r="D451" s="30" t="s">
        <v>292</v>
      </c>
      <c r="E451" s="63"/>
      <c r="F451" s="82" t="s">
        <v>26</v>
      </c>
      <c r="G451" s="55" t="s">
        <v>208</v>
      </c>
      <c r="H451" s="55" t="s">
        <v>16</v>
      </c>
      <c r="I451" s="3">
        <v>34.44</v>
      </c>
      <c r="J451" s="3">
        <v>28.59</v>
      </c>
      <c r="K451" s="3">
        <v>34.31</v>
      </c>
      <c r="L451" s="22"/>
      <c r="P451" s="44"/>
    </row>
    <row r="452" spans="1:17" s="1" customFormat="1" x14ac:dyDescent="0.25">
      <c r="A452" s="13"/>
      <c r="B452" s="65"/>
      <c r="C452" s="53"/>
      <c r="D452" s="29" t="s">
        <v>293</v>
      </c>
      <c r="E452" s="63"/>
      <c r="F452" s="83"/>
      <c r="G452" s="55"/>
      <c r="H452" s="55"/>
      <c r="I452" s="3">
        <v>35.9</v>
      </c>
      <c r="J452" s="3">
        <v>29.56</v>
      </c>
      <c r="K452" s="3">
        <v>35.47</v>
      </c>
      <c r="L452" s="22"/>
      <c r="P452" s="44"/>
    </row>
    <row r="453" spans="1:17" s="1" customFormat="1" x14ac:dyDescent="0.25">
      <c r="A453" s="13"/>
      <c r="B453" s="65"/>
      <c r="C453" s="53"/>
      <c r="D453" s="30" t="s">
        <v>292</v>
      </c>
      <c r="E453" s="63"/>
      <c r="F453" s="113" t="s">
        <v>51</v>
      </c>
      <c r="G453" s="55"/>
      <c r="H453" s="55" t="s">
        <v>16</v>
      </c>
      <c r="I453" s="3">
        <v>30.67</v>
      </c>
      <c r="J453" s="3">
        <v>26.42</v>
      </c>
      <c r="K453" s="3">
        <v>31.7</v>
      </c>
      <c r="L453" s="22"/>
      <c r="P453" s="44"/>
    </row>
    <row r="454" spans="1:17" s="1" customFormat="1" x14ac:dyDescent="0.25">
      <c r="A454" s="13"/>
      <c r="B454" s="65"/>
      <c r="C454" s="53"/>
      <c r="D454" s="29" t="s">
        <v>293</v>
      </c>
      <c r="E454" s="63"/>
      <c r="F454" s="113"/>
      <c r="G454" s="55"/>
      <c r="H454" s="55"/>
      <c r="I454" s="3">
        <v>32.51</v>
      </c>
      <c r="J454" s="3">
        <v>27.32</v>
      </c>
      <c r="K454" s="3">
        <v>32.78</v>
      </c>
      <c r="L454" s="22"/>
      <c r="P454" s="44"/>
    </row>
    <row r="455" spans="1:17" s="1" customFormat="1" x14ac:dyDescent="0.25">
      <c r="A455" s="13"/>
      <c r="B455" s="65"/>
      <c r="C455" s="53"/>
      <c r="D455" s="30" t="s">
        <v>292</v>
      </c>
      <c r="E455" s="63"/>
      <c r="F455" s="113" t="s">
        <v>59</v>
      </c>
      <c r="G455" s="55"/>
      <c r="H455" s="55" t="s">
        <v>16</v>
      </c>
      <c r="I455" s="3">
        <v>21.21</v>
      </c>
      <c r="J455" s="3">
        <v>21.21</v>
      </c>
      <c r="K455" s="3">
        <v>25.45</v>
      </c>
      <c r="L455" s="22"/>
      <c r="P455" s="44"/>
    </row>
    <row r="456" spans="1:17" s="1" customFormat="1" x14ac:dyDescent="0.25">
      <c r="A456" s="13"/>
      <c r="B456" s="65"/>
      <c r="C456" s="53"/>
      <c r="D456" s="29" t="s">
        <v>293</v>
      </c>
      <c r="E456" s="63"/>
      <c r="F456" s="113"/>
      <c r="G456" s="55"/>
      <c r="H456" s="55"/>
      <c r="I456" s="3">
        <v>21.51</v>
      </c>
      <c r="J456" s="3">
        <v>21.51</v>
      </c>
      <c r="K456" s="3">
        <v>25.81</v>
      </c>
      <c r="L456" s="22"/>
      <c r="P456" s="44"/>
    </row>
    <row r="457" spans="1:17" s="1" customFormat="1" x14ac:dyDescent="0.25">
      <c r="A457" s="13"/>
      <c r="B457" s="65"/>
      <c r="C457" s="53"/>
      <c r="D457" s="30" t="s">
        <v>292</v>
      </c>
      <c r="E457" s="63"/>
      <c r="F457" s="113" t="s">
        <v>68</v>
      </c>
      <c r="G457" s="55"/>
      <c r="H457" s="55" t="s">
        <v>16</v>
      </c>
      <c r="I457" s="3">
        <v>31.98</v>
      </c>
      <c r="J457" s="3">
        <v>30.97</v>
      </c>
      <c r="K457" s="3">
        <v>37.159999999999997</v>
      </c>
      <c r="L457" s="22"/>
      <c r="P457" s="44"/>
    </row>
    <row r="458" spans="1:17" s="1" customFormat="1" x14ac:dyDescent="0.25">
      <c r="A458" s="13"/>
      <c r="B458" s="65"/>
      <c r="C458" s="53"/>
      <c r="D458" s="29" t="s">
        <v>293</v>
      </c>
      <c r="E458" s="63"/>
      <c r="F458" s="113"/>
      <c r="G458" s="55"/>
      <c r="H458" s="55"/>
      <c r="I458" s="3">
        <v>33.07</v>
      </c>
      <c r="J458" s="3">
        <v>32.020000000000003</v>
      </c>
      <c r="K458" s="3">
        <v>38.42</v>
      </c>
      <c r="L458" s="22"/>
      <c r="P458" s="44"/>
    </row>
    <row r="459" spans="1:17" s="1" customFormat="1" x14ac:dyDescent="0.25">
      <c r="A459" s="13"/>
      <c r="B459" s="65"/>
      <c r="C459" s="53"/>
      <c r="D459" s="30" t="s">
        <v>292</v>
      </c>
      <c r="E459" s="63"/>
      <c r="F459" s="113" t="s">
        <v>85</v>
      </c>
      <c r="G459" s="55"/>
      <c r="H459" s="55" t="s">
        <v>16</v>
      </c>
      <c r="I459" s="3">
        <v>27.12</v>
      </c>
      <c r="J459" s="3">
        <v>16.2</v>
      </c>
      <c r="K459" s="3">
        <v>19.440000000000001</v>
      </c>
      <c r="L459" s="22"/>
      <c r="P459" s="44"/>
    </row>
    <row r="460" spans="1:17" s="1" customFormat="1" x14ac:dyDescent="0.25">
      <c r="A460" s="13"/>
      <c r="B460" s="65"/>
      <c r="C460" s="53"/>
      <c r="D460" s="29" t="s">
        <v>293</v>
      </c>
      <c r="E460" s="63"/>
      <c r="F460" s="113"/>
      <c r="G460" s="55"/>
      <c r="H460" s="55"/>
      <c r="I460" s="3">
        <v>29.26</v>
      </c>
      <c r="J460" s="3">
        <v>16.75</v>
      </c>
      <c r="K460" s="3">
        <v>20.100000000000001</v>
      </c>
      <c r="L460" s="22"/>
      <c r="P460" s="44"/>
    </row>
    <row r="461" spans="1:17" x14ac:dyDescent="0.25">
      <c r="B461" s="65"/>
      <c r="C461" s="53"/>
      <c r="D461" s="30" t="s">
        <v>292</v>
      </c>
      <c r="E461" s="63"/>
      <c r="F461" s="113" t="s">
        <v>97</v>
      </c>
      <c r="G461" s="55"/>
      <c r="H461" s="55" t="s">
        <v>16</v>
      </c>
      <c r="I461" s="3">
        <v>36.74</v>
      </c>
      <c r="J461" s="3">
        <v>36.74</v>
      </c>
      <c r="K461" s="3">
        <v>44.09</v>
      </c>
      <c r="L461" s="23"/>
      <c r="M461" s="24"/>
      <c r="N461" s="23"/>
      <c r="O461" s="23"/>
      <c r="P461" s="25"/>
      <c r="Q461" s="23"/>
    </row>
    <row r="462" spans="1:17" x14ac:dyDescent="0.25">
      <c r="B462" s="65"/>
      <c r="C462" s="53"/>
      <c r="D462" s="29" t="s">
        <v>293</v>
      </c>
      <c r="E462" s="63"/>
      <c r="F462" s="113"/>
      <c r="G462" s="55"/>
      <c r="H462" s="55"/>
      <c r="I462" s="3">
        <v>37.4</v>
      </c>
      <c r="J462" s="3">
        <v>37.4</v>
      </c>
      <c r="K462" s="3">
        <v>44.88</v>
      </c>
      <c r="L462" s="23"/>
      <c r="M462" s="24"/>
      <c r="N462" s="23"/>
      <c r="O462" s="23"/>
      <c r="P462" s="25"/>
      <c r="Q462" s="23"/>
    </row>
    <row r="463" spans="1:17" x14ac:dyDescent="0.25">
      <c r="B463" s="65"/>
      <c r="C463" s="53"/>
      <c r="D463" s="30" t="s">
        <v>292</v>
      </c>
      <c r="E463" s="63"/>
      <c r="F463" s="113" t="s">
        <v>107</v>
      </c>
      <c r="G463" s="55"/>
      <c r="H463" s="55" t="s">
        <v>16</v>
      </c>
      <c r="I463" s="3">
        <v>38.090000000000003</v>
      </c>
      <c r="J463" s="3">
        <v>23.26</v>
      </c>
      <c r="K463" s="3">
        <v>27.91</v>
      </c>
    </row>
    <row r="464" spans="1:17" x14ac:dyDescent="0.25">
      <c r="B464" s="65"/>
      <c r="C464" s="53"/>
      <c r="D464" s="29" t="s">
        <v>293</v>
      </c>
      <c r="E464" s="63"/>
      <c r="F464" s="113"/>
      <c r="G464" s="55"/>
      <c r="H464" s="55"/>
      <c r="I464" s="3">
        <v>38.729999999999997</v>
      </c>
      <c r="J464" s="3">
        <v>24.04</v>
      </c>
      <c r="K464" s="3">
        <v>28.85</v>
      </c>
    </row>
    <row r="465" spans="2:17" x14ac:dyDescent="0.25">
      <c r="B465" s="65"/>
      <c r="C465" s="53"/>
      <c r="D465" s="30" t="s">
        <v>292</v>
      </c>
      <c r="E465" s="63"/>
      <c r="F465" s="113" t="s">
        <v>108</v>
      </c>
      <c r="G465" s="55"/>
      <c r="H465" s="55" t="s">
        <v>16</v>
      </c>
      <c r="I465" s="3">
        <v>29.88</v>
      </c>
      <c r="J465" s="3">
        <v>25.32</v>
      </c>
      <c r="K465" s="3">
        <v>30.38</v>
      </c>
      <c r="L465" s="23"/>
      <c r="M465" s="23"/>
      <c r="N465" s="23"/>
      <c r="O465" s="23"/>
      <c r="P465" s="25"/>
      <c r="Q465" s="23"/>
    </row>
    <row r="466" spans="2:17" x14ac:dyDescent="0.25">
      <c r="B466" s="65"/>
      <c r="C466" s="53"/>
      <c r="D466" s="29" t="s">
        <v>293</v>
      </c>
      <c r="E466" s="63"/>
      <c r="F466" s="113"/>
      <c r="G466" s="55"/>
      <c r="H466" s="55"/>
      <c r="I466" s="3">
        <v>30.9</v>
      </c>
      <c r="J466" s="3">
        <v>26.18</v>
      </c>
      <c r="K466" s="3">
        <v>31.42</v>
      </c>
      <c r="L466" s="23"/>
      <c r="M466" s="23"/>
      <c r="N466" s="23"/>
      <c r="O466" s="23"/>
      <c r="P466" s="25"/>
      <c r="Q466" s="23"/>
    </row>
    <row r="467" spans="2:17" x14ac:dyDescent="0.25">
      <c r="B467" s="65"/>
      <c r="C467" s="53"/>
      <c r="D467" s="30" t="s">
        <v>292</v>
      </c>
      <c r="E467" s="63"/>
      <c r="F467" s="113" t="s">
        <v>133</v>
      </c>
      <c r="G467" s="55"/>
      <c r="H467" s="55" t="s">
        <v>16</v>
      </c>
      <c r="I467" s="3">
        <v>19.760000000000002</v>
      </c>
      <c r="J467" s="3">
        <v>19.760000000000002</v>
      </c>
      <c r="K467" s="3">
        <v>23.71</v>
      </c>
    </row>
    <row r="468" spans="2:17" x14ac:dyDescent="0.25">
      <c r="B468" s="65"/>
      <c r="C468" s="53"/>
      <c r="D468" s="29" t="s">
        <v>293</v>
      </c>
      <c r="E468" s="63"/>
      <c r="F468" s="113"/>
      <c r="G468" s="55"/>
      <c r="H468" s="55"/>
      <c r="I468" s="3">
        <v>20.34</v>
      </c>
      <c r="J468" s="3">
        <v>20.34</v>
      </c>
      <c r="K468" s="3">
        <v>24.41</v>
      </c>
    </row>
    <row r="469" spans="2:17" ht="15" customHeight="1" x14ac:dyDescent="0.25">
      <c r="B469" s="51">
        <v>44183</v>
      </c>
      <c r="C469" s="61" t="s">
        <v>353</v>
      </c>
      <c r="D469" s="30" t="s">
        <v>292</v>
      </c>
      <c r="E469" s="63"/>
      <c r="F469" s="82" t="s">
        <v>26</v>
      </c>
      <c r="G469" s="55" t="s">
        <v>209</v>
      </c>
      <c r="H469" s="55" t="s">
        <v>16</v>
      </c>
      <c r="I469" s="3">
        <v>75.89</v>
      </c>
      <c r="J469" s="3">
        <v>28.59</v>
      </c>
      <c r="K469" s="3">
        <v>34.31</v>
      </c>
    </row>
    <row r="470" spans="2:17" x14ac:dyDescent="0.25">
      <c r="B470" s="60"/>
      <c r="C470" s="62"/>
      <c r="D470" s="29" t="s">
        <v>293</v>
      </c>
      <c r="E470" s="59"/>
      <c r="F470" s="83"/>
      <c r="G470" s="55"/>
      <c r="H470" s="55"/>
      <c r="I470" s="3">
        <v>78.540000000000006</v>
      </c>
      <c r="J470" s="3">
        <v>29.56</v>
      </c>
      <c r="K470" s="3">
        <v>35.47</v>
      </c>
    </row>
    <row r="471" spans="2:17" x14ac:dyDescent="0.25">
      <c r="B471" s="14" t="s">
        <v>144</v>
      </c>
      <c r="C471" s="6" t="s">
        <v>145</v>
      </c>
      <c r="I471" s="16"/>
      <c r="J471" s="16"/>
      <c r="K471" s="17"/>
    </row>
    <row r="472" spans="2:17" x14ac:dyDescent="0.25">
      <c r="B472" s="14" t="s">
        <v>479</v>
      </c>
      <c r="C472" s="6" t="s">
        <v>480</v>
      </c>
      <c r="I472" s="16"/>
      <c r="J472" s="16"/>
      <c r="K472" s="17"/>
    </row>
    <row r="473" spans="2:17" x14ac:dyDescent="0.25">
      <c r="I473" s="16"/>
      <c r="J473" s="16"/>
      <c r="K473" s="17"/>
    </row>
    <row r="474" spans="2:17" x14ac:dyDescent="0.25">
      <c r="I474" s="16"/>
      <c r="J474" s="16"/>
      <c r="K474" s="17"/>
    </row>
    <row r="475" spans="2:17" x14ac:dyDescent="0.25">
      <c r="I475" s="16"/>
      <c r="J475" s="16"/>
      <c r="K475" s="17"/>
    </row>
    <row r="476" spans="2:17" x14ac:dyDescent="0.25">
      <c r="I476" s="16"/>
      <c r="J476" s="16"/>
      <c r="K476" s="17"/>
    </row>
    <row r="477" spans="2:17" x14ac:dyDescent="0.25">
      <c r="I477" s="16"/>
      <c r="J477" s="16"/>
      <c r="K477" s="17"/>
    </row>
    <row r="478" spans="2:17" x14ac:dyDescent="0.25">
      <c r="I478" s="16"/>
      <c r="J478" s="16"/>
      <c r="K478" s="17"/>
    </row>
    <row r="479" spans="2:17" x14ac:dyDescent="0.25">
      <c r="I479" s="16"/>
      <c r="J479" s="16"/>
      <c r="K479" s="17"/>
    </row>
    <row r="480" spans="2:17" x14ac:dyDescent="0.25">
      <c r="I480" s="16"/>
      <c r="J480" s="16"/>
      <c r="K480" s="17"/>
    </row>
    <row r="481" spans="2:11" x14ac:dyDescent="0.25">
      <c r="I481" s="16"/>
      <c r="J481" s="16"/>
      <c r="K481" s="17"/>
    </row>
    <row r="482" spans="2:11" x14ac:dyDescent="0.25">
      <c r="I482" s="16"/>
      <c r="J482" s="16"/>
      <c r="K482" s="17"/>
    </row>
    <row r="483" spans="2:11" x14ac:dyDescent="0.25">
      <c r="I483" s="16"/>
      <c r="J483" s="16"/>
      <c r="K483" s="17"/>
    </row>
    <row r="484" spans="2:11" x14ac:dyDescent="0.25">
      <c r="I484" s="16"/>
      <c r="J484" s="16"/>
      <c r="K484" s="17"/>
    </row>
    <row r="485" spans="2:11" x14ac:dyDescent="0.25">
      <c r="I485" s="16"/>
      <c r="J485" s="16"/>
      <c r="K485" s="17"/>
    </row>
    <row r="486" spans="2:11" x14ac:dyDescent="0.25">
      <c r="I486" s="16"/>
      <c r="J486" s="16"/>
      <c r="K486" s="17"/>
    </row>
    <row r="487" spans="2:11" x14ac:dyDescent="0.25">
      <c r="I487" s="16"/>
      <c r="J487" s="16"/>
      <c r="K487" s="17"/>
    </row>
    <row r="488" spans="2:11" x14ac:dyDescent="0.25">
      <c r="I488" s="16"/>
      <c r="J488" s="16"/>
      <c r="K488" s="17"/>
    </row>
    <row r="489" spans="2:11" x14ac:dyDescent="0.25">
      <c r="B489" s="14"/>
      <c r="C489" s="6"/>
      <c r="I489" s="16"/>
      <c r="J489" s="16"/>
      <c r="K489" s="17"/>
    </row>
    <row r="490" spans="2:11" x14ac:dyDescent="0.25">
      <c r="I490" s="16"/>
      <c r="J490" s="16"/>
      <c r="K490" s="17"/>
    </row>
    <row r="491" spans="2:11" x14ac:dyDescent="0.25">
      <c r="I491" s="16"/>
      <c r="J491" s="16"/>
      <c r="K491" s="17"/>
    </row>
    <row r="492" spans="2:11" x14ac:dyDescent="0.25">
      <c r="I492" s="16"/>
      <c r="J492" s="16"/>
      <c r="K492" s="17"/>
    </row>
    <row r="493" spans="2:11" x14ac:dyDescent="0.25">
      <c r="I493" s="16"/>
      <c r="J493" s="16"/>
      <c r="K493" s="17"/>
    </row>
    <row r="494" spans="2:11" x14ac:dyDescent="0.25">
      <c r="I494" s="16"/>
      <c r="J494" s="16"/>
      <c r="K494" s="17"/>
    </row>
    <row r="495" spans="2:11" x14ac:dyDescent="0.25">
      <c r="I495" s="16"/>
      <c r="J495" s="16"/>
      <c r="K495" s="17"/>
    </row>
    <row r="496" spans="2:11" x14ac:dyDescent="0.25">
      <c r="I496" s="16"/>
      <c r="J496" s="16"/>
      <c r="K496" s="17"/>
    </row>
    <row r="497" spans="9:11" x14ac:dyDescent="0.25">
      <c r="I497" s="16"/>
      <c r="J497" s="16"/>
      <c r="K497" s="17"/>
    </row>
    <row r="498" spans="9:11" x14ac:dyDescent="0.25">
      <c r="I498" s="16"/>
      <c r="J498" s="16"/>
      <c r="K498" s="17"/>
    </row>
    <row r="499" spans="9:11" x14ac:dyDescent="0.25">
      <c r="I499" s="16"/>
      <c r="J499" s="16"/>
      <c r="K499" s="17"/>
    </row>
    <row r="500" spans="9:11" x14ac:dyDescent="0.25">
      <c r="I500" s="16"/>
      <c r="J500" s="16"/>
      <c r="K500" s="17"/>
    </row>
    <row r="501" spans="9:11" x14ac:dyDescent="0.25">
      <c r="I501" s="16"/>
      <c r="J501" s="16"/>
      <c r="K501" s="17"/>
    </row>
    <row r="502" spans="9:11" x14ac:dyDescent="0.25">
      <c r="I502" s="16"/>
      <c r="J502" s="16"/>
      <c r="K502" s="17"/>
    </row>
    <row r="503" spans="9:11" x14ac:dyDescent="0.25">
      <c r="I503" s="16"/>
      <c r="J503" s="16"/>
      <c r="K503" s="17"/>
    </row>
    <row r="504" spans="9:11" x14ac:dyDescent="0.25">
      <c r="I504" s="16"/>
      <c r="J504" s="16"/>
      <c r="K504" s="17"/>
    </row>
    <row r="505" spans="9:11" x14ac:dyDescent="0.25">
      <c r="I505" s="16"/>
      <c r="J505" s="16"/>
      <c r="K505" s="17"/>
    </row>
    <row r="506" spans="9:11" x14ac:dyDescent="0.25">
      <c r="I506" s="16"/>
      <c r="J506" s="16"/>
      <c r="K506" s="17"/>
    </row>
    <row r="507" spans="9:11" x14ac:dyDescent="0.25">
      <c r="I507" s="16"/>
      <c r="J507" s="16"/>
      <c r="K507" s="17"/>
    </row>
    <row r="508" spans="9:11" x14ac:dyDescent="0.25">
      <c r="I508" s="16"/>
      <c r="J508" s="16"/>
      <c r="K508" s="17"/>
    </row>
    <row r="509" spans="9:11" x14ac:dyDescent="0.25">
      <c r="I509" s="16"/>
      <c r="J509" s="16"/>
      <c r="K509" s="17"/>
    </row>
    <row r="510" spans="9:11" x14ac:dyDescent="0.25">
      <c r="I510" s="16"/>
      <c r="J510" s="16"/>
      <c r="K510" s="17"/>
    </row>
    <row r="511" spans="9:11" x14ac:dyDescent="0.25">
      <c r="I511" s="16"/>
      <c r="J511" s="16"/>
      <c r="K511" s="17"/>
    </row>
    <row r="512" spans="9:11" x14ac:dyDescent="0.25">
      <c r="I512" s="16"/>
      <c r="J512" s="16"/>
      <c r="K512" s="17"/>
    </row>
    <row r="513" spans="9:11" x14ac:dyDescent="0.25">
      <c r="I513" s="16"/>
      <c r="J513" s="16"/>
      <c r="K513" s="17"/>
    </row>
    <row r="514" spans="9:11" x14ac:dyDescent="0.25">
      <c r="I514" s="16"/>
      <c r="J514" s="16"/>
      <c r="K514" s="17"/>
    </row>
    <row r="515" spans="9:11" x14ac:dyDescent="0.25">
      <c r="I515" s="16"/>
      <c r="J515" s="16"/>
      <c r="K515" s="17"/>
    </row>
    <row r="516" spans="9:11" x14ac:dyDescent="0.25">
      <c r="I516" s="16"/>
      <c r="J516" s="16"/>
      <c r="K516" s="17"/>
    </row>
    <row r="517" spans="9:11" x14ac:dyDescent="0.25">
      <c r="I517" s="16"/>
      <c r="J517" s="16"/>
      <c r="K517" s="17"/>
    </row>
    <row r="518" spans="9:11" x14ac:dyDescent="0.25">
      <c r="I518" s="16"/>
      <c r="J518" s="16"/>
      <c r="K518" s="17"/>
    </row>
    <row r="519" spans="9:11" x14ac:dyDescent="0.25">
      <c r="I519" s="16"/>
      <c r="J519" s="16"/>
      <c r="K519" s="17"/>
    </row>
    <row r="520" spans="9:11" x14ac:dyDescent="0.25">
      <c r="I520" s="16"/>
      <c r="J520" s="16"/>
      <c r="K520" s="17"/>
    </row>
    <row r="521" spans="9:11" x14ac:dyDescent="0.25">
      <c r="I521" s="16"/>
      <c r="J521" s="16"/>
      <c r="K521" s="17"/>
    </row>
    <row r="522" spans="9:11" x14ac:dyDescent="0.25">
      <c r="I522" s="16"/>
      <c r="J522" s="16"/>
      <c r="K522" s="17"/>
    </row>
    <row r="523" spans="9:11" x14ac:dyDescent="0.25">
      <c r="I523" s="16"/>
      <c r="J523" s="16"/>
      <c r="K523" s="17"/>
    </row>
    <row r="524" spans="9:11" x14ac:dyDescent="0.25">
      <c r="I524" s="16"/>
      <c r="J524" s="16"/>
      <c r="K524" s="17"/>
    </row>
    <row r="525" spans="9:11" x14ac:dyDescent="0.25">
      <c r="I525" s="16"/>
      <c r="J525" s="16"/>
      <c r="K525" s="17"/>
    </row>
    <row r="526" spans="9:11" x14ac:dyDescent="0.25">
      <c r="I526" s="16"/>
      <c r="J526" s="16"/>
      <c r="K526" s="17"/>
    </row>
    <row r="527" spans="9:11" x14ac:dyDescent="0.25">
      <c r="I527" s="16"/>
      <c r="J527" s="16"/>
      <c r="K527" s="17"/>
    </row>
    <row r="528" spans="9:11" x14ac:dyDescent="0.25">
      <c r="I528" s="16"/>
      <c r="J528" s="16"/>
      <c r="K528" s="17"/>
    </row>
    <row r="529" spans="9:11" x14ac:dyDescent="0.25">
      <c r="I529" s="16"/>
      <c r="J529" s="16"/>
      <c r="K529" s="17"/>
    </row>
    <row r="530" spans="9:11" x14ac:dyDescent="0.25">
      <c r="I530" s="16"/>
      <c r="J530" s="16"/>
      <c r="K530" s="17"/>
    </row>
    <row r="531" spans="9:11" x14ac:dyDescent="0.25">
      <c r="I531" s="16"/>
      <c r="J531" s="16"/>
      <c r="K531" s="17"/>
    </row>
    <row r="532" spans="9:11" x14ac:dyDescent="0.25">
      <c r="I532" s="16"/>
      <c r="J532" s="16"/>
      <c r="K532" s="17"/>
    </row>
    <row r="533" spans="9:11" x14ac:dyDescent="0.25">
      <c r="I533" s="16"/>
      <c r="J533" s="16"/>
      <c r="K533" s="17"/>
    </row>
    <row r="534" spans="9:11" x14ac:dyDescent="0.25">
      <c r="I534" s="16"/>
      <c r="J534" s="16"/>
      <c r="K534" s="17"/>
    </row>
    <row r="535" spans="9:11" x14ac:dyDescent="0.25">
      <c r="I535" s="16"/>
      <c r="J535" s="16"/>
      <c r="K535" s="17"/>
    </row>
    <row r="536" spans="9:11" x14ac:dyDescent="0.25">
      <c r="I536" s="16"/>
      <c r="J536" s="16"/>
      <c r="K536" s="17"/>
    </row>
    <row r="537" spans="9:11" x14ac:dyDescent="0.25">
      <c r="I537" s="16"/>
      <c r="J537" s="16"/>
      <c r="K537" s="17"/>
    </row>
    <row r="538" spans="9:11" x14ac:dyDescent="0.25">
      <c r="I538" s="16"/>
      <c r="J538" s="16"/>
      <c r="K538" s="17"/>
    </row>
    <row r="539" spans="9:11" x14ac:dyDescent="0.25">
      <c r="I539" s="16"/>
      <c r="J539" s="16"/>
      <c r="K539" s="17"/>
    </row>
    <row r="540" spans="9:11" x14ac:dyDescent="0.25">
      <c r="I540" s="16"/>
      <c r="J540" s="16"/>
      <c r="K540" s="17"/>
    </row>
    <row r="541" spans="9:11" x14ac:dyDescent="0.25">
      <c r="I541" s="16"/>
      <c r="J541" s="16"/>
      <c r="K541" s="17"/>
    </row>
    <row r="542" spans="9:11" x14ac:dyDescent="0.25">
      <c r="I542" s="16"/>
      <c r="J542" s="16"/>
      <c r="K542" s="17"/>
    </row>
    <row r="543" spans="9:11" x14ac:dyDescent="0.25">
      <c r="I543" s="16"/>
      <c r="J543" s="16"/>
      <c r="K543" s="17"/>
    </row>
    <row r="544" spans="9:11" x14ac:dyDescent="0.25">
      <c r="I544" s="16"/>
      <c r="J544" s="16"/>
      <c r="K544" s="17"/>
    </row>
    <row r="545" spans="9:11" x14ac:dyDescent="0.25">
      <c r="I545" s="16"/>
      <c r="J545" s="16"/>
      <c r="K545" s="17"/>
    </row>
    <row r="546" spans="9:11" x14ac:dyDescent="0.25">
      <c r="I546" s="16"/>
      <c r="J546" s="16"/>
      <c r="K546" s="17"/>
    </row>
    <row r="547" spans="9:11" x14ac:dyDescent="0.25">
      <c r="I547" s="16"/>
      <c r="J547" s="16"/>
      <c r="K547" s="17"/>
    </row>
    <row r="548" spans="9:11" x14ac:dyDescent="0.25">
      <c r="I548" s="16"/>
      <c r="J548" s="16"/>
      <c r="K548" s="17"/>
    </row>
    <row r="549" spans="9:11" x14ac:dyDescent="0.25">
      <c r="I549" s="16"/>
      <c r="J549" s="16"/>
      <c r="K549" s="17"/>
    </row>
    <row r="550" spans="9:11" x14ac:dyDescent="0.25">
      <c r="I550" s="16"/>
      <c r="J550" s="16"/>
      <c r="K550" s="17"/>
    </row>
    <row r="551" spans="9:11" x14ac:dyDescent="0.25">
      <c r="I551" s="16"/>
      <c r="J551" s="16"/>
      <c r="K551" s="17"/>
    </row>
    <row r="552" spans="9:11" x14ac:dyDescent="0.25">
      <c r="I552" s="16"/>
      <c r="J552" s="16"/>
      <c r="K552" s="17"/>
    </row>
    <row r="553" spans="9:11" x14ac:dyDescent="0.25">
      <c r="I553" s="16"/>
      <c r="J553" s="16"/>
      <c r="K553" s="17"/>
    </row>
    <row r="554" spans="9:11" x14ac:dyDescent="0.25">
      <c r="I554" s="16"/>
      <c r="J554" s="16"/>
      <c r="K554" s="17"/>
    </row>
    <row r="555" spans="9:11" x14ac:dyDescent="0.25">
      <c r="I555" s="16"/>
      <c r="J555" s="16"/>
      <c r="K555" s="17"/>
    </row>
    <row r="556" spans="9:11" x14ac:dyDescent="0.25">
      <c r="I556" s="16"/>
      <c r="J556" s="16"/>
      <c r="K556" s="17"/>
    </row>
    <row r="557" spans="9:11" x14ac:dyDescent="0.25">
      <c r="I557" s="16"/>
      <c r="J557" s="16"/>
      <c r="K557" s="17"/>
    </row>
    <row r="558" spans="9:11" x14ac:dyDescent="0.25">
      <c r="I558" s="16"/>
      <c r="J558" s="16"/>
      <c r="K558" s="17"/>
    </row>
    <row r="559" spans="9:11" x14ac:dyDescent="0.25">
      <c r="I559" s="16"/>
      <c r="J559" s="16"/>
      <c r="K559" s="17"/>
    </row>
    <row r="560" spans="9:11" x14ac:dyDescent="0.25">
      <c r="I560" s="16"/>
      <c r="J560" s="16"/>
      <c r="K560" s="17"/>
    </row>
    <row r="561" spans="9:11" x14ac:dyDescent="0.25">
      <c r="I561" s="16"/>
      <c r="J561" s="16"/>
      <c r="K561" s="17"/>
    </row>
    <row r="562" spans="9:11" x14ac:dyDescent="0.25">
      <c r="I562" s="16"/>
      <c r="J562" s="16"/>
      <c r="K562" s="17"/>
    </row>
    <row r="563" spans="9:11" x14ac:dyDescent="0.25">
      <c r="I563" s="16"/>
      <c r="J563" s="16"/>
      <c r="K563" s="17"/>
    </row>
    <row r="564" spans="9:11" x14ac:dyDescent="0.25">
      <c r="I564" s="16"/>
      <c r="J564" s="16"/>
      <c r="K564" s="17"/>
    </row>
    <row r="565" spans="9:11" x14ac:dyDescent="0.25">
      <c r="I565" s="16"/>
      <c r="J565" s="16"/>
      <c r="K565" s="17"/>
    </row>
    <row r="566" spans="9:11" x14ac:dyDescent="0.25">
      <c r="I566" s="16"/>
      <c r="J566" s="16"/>
      <c r="K566" s="17"/>
    </row>
    <row r="567" spans="9:11" x14ac:dyDescent="0.25">
      <c r="I567" s="16"/>
      <c r="J567" s="16"/>
      <c r="K567" s="17"/>
    </row>
    <row r="568" spans="9:11" x14ac:dyDescent="0.25">
      <c r="I568" s="16"/>
      <c r="J568" s="16"/>
      <c r="K568" s="17"/>
    </row>
    <row r="569" spans="9:11" x14ac:dyDescent="0.25">
      <c r="I569" s="16"/>
      <c r="J569" s="16"/>
      <c r="K569" s="17"/>
    </row>
    <row r="570" spans="9:11" x14ac:dyDescent="0.25">
      <c r="I570" s="16"/>
      <c r="J570" s="16"/>
      <c r="K570" s="17"/>
    </row>
    <row r="571" spans="9:11" x14ac:dyDescent="0.25">
      <c r="I571" s="16"/>
      <c r="J571" s="16"/>
      <c r="K571" s="17"/>
    </row>
    <row r="572" spans="9:11" x14ac:dyDescent="0.25">
      <c r="I572" s="16"/>
      <c r="J572" s="16"/>
      <c r="K572" s="17"/>
    </row>
    <row r="573" spans="9:11" x14ac:dyDescent="0.25">
      <c r="I573" s="16"/>
      <c r="J573" s="16"/>
      <c r="K573" s="17"/>
    </row>
    <row r="574" spans="9:11" x14ac:dyDescent="0.25">
      <c r="I574" s="16"/>
      <c r="J574" s="16"/>
      <c r="K574" s="17"/>
    </row>
    <row r="575" spans="9:11" x14ac:dyDescent="0.25">
      <c r="I575" s="16"/>
      <c r="J575" s="16"/>
      <c r="K575" s="17"/>
    </row>
    <row r="576" spans="9:11" x14ac:dyDescent="0.25">
      <c r="I576" s="16"/>
      <c r="J576" s="16"/>
      <c r="K576" s="17"/>
    </row>
    <row r="577" spans="9:11" x14ac:dyDescent="0.25">
      <c r="I577" s="16"/>
      <c r="J577" s="16"/>
      <c r="K577" s="17"/>
    </row>
    <row r="578" spans="9:11" x14ac:dyDescent="0.25">
      <c r="I578" s="16"/>
      <c r="J578" s="16"/>
      <c r="K578" s="17"/>
    </row>
    <row r="579" spans="9:11" x14ac:dyDescent="0.25">
      <c r="I579" s="16"/>
      <c r="J579" s="16"/>
      <c r="K579" s="17"/>
    </row>
    <row r="580" spans="9:11" x14ac:dyDescent="0.25">
      <c r="I580" s="16"/>
      <c r="J580" s="16"/>
      <c r="K580" s="17"/>
    </row>
    <row r="581" spans="9:11" x14ac:dyDescent="0.25">
      <c r="I581" s="16"/>
      <c r="J581" s="16"/>
      <c r="K581" s="17"/>
    </row>
    <row r="582" spans="9:11" x14ac:dyDescent="0.25">
      <c r="I582" s="16"/>
      <c r="J582" s="16"/>
      <c r="K582" s="17"/>
    </row>
    <row r="583" spans="9:11" x14ac:dyDescent="0.25">
      <c r="I583" s="16"/>
      <c r="J583" s="16"/>
      <c r="K583" s="17"/>
    </row>
    <row r="584" spans="9:11" x14ac:dyDescent="0.25">
      <c r="I584" s="16"/>
      <c r="J584" s="16"/>
      <c r="K584" s="17"/>
    </row>
    <row r="585" spans="9:11" x14ac:dyDescent="0.25">
      <c r="I585" s="16"/>
      <c r="J585" s="16"/>
      <c r="K585" s="17"/>
    </row>
    <row r="586" spans="9:11" x14ac:dyDescent="0.25">
      <c r="I586" s="16"/>
      <c r="J586" s="16"/>
      <c r="K586" s="17"/>
    </row>
    <row r="587" spans="9:11" x14ac:dyDescent="0.25">
      <c r="I587" s="16"/>
      <c r="J587" s="16"/>
      <c r="K587" s="17"/>
    </row>
    <row r="588" spans="9:11" x14ac:dyDescent="0.25">
      <c r="I588" s="16"/>
      <c r="J588" s="16"/>
      <c r="K588" s="17"/>
    </row>
    <row r="589" spans="9:11" x14ac:dyDescent="0.25">
      <c r="I589" s="16"/>
      <c r="J589" s="16"/>
      <c r="K589" s="17"/>
    </row>
    <row r="590" spans="9:11" x14ac:dyDescent="0.25">
      <c r="I590" s="16"/>
      <c r="J590" s="16"/>
      <c r="K590" s="17"/>
    </row>
    <row r="591" spans="9:11" x14ac:dyDescent="0.25">
      <c r="I591" s="16"/>
      <c r="J591" s="16"/>
      <c r="K591" s="17"/>
    </row>
    <row r="592" spans="9:11" x14ac:dyDescent="0.25">
      <c r="I592" s="16"/>
      <c r="J592" s="16"/>
      <c r="K592" s="17"/>
    </row>
    <row r="593" spans="9:11" x14ac:dyDescent="0.25">
      <c r="I593" s="16"/>
      <c r="J593" s="16"/>
      <c r="K593" s="17"/>
    </row>
    <row r="594" spans="9:11" x14ac:dyDescent="0.25">
      <c r="I594" s="16"/>
      <c r="J594" s="16"/>
      <c r="K594" s="17"/>
    </row>
    <row r="595" spans="9:11" x14ac:dyDescent="0.25">
      <c r="I595" s="16"/>
      <c r="J595" s="16"/>
      <c r="K595" s="17"/>
    </row>
    <row r="596" spans="9:11" x14ac:dyDescent="0.25">
      <c r="I596" s="16"/>
      <c r="J596" s="16"/>
      <c r="K596" s="17"/>
    </row>
    <row r="597" spans="9:11" x14ac:dyDescent="0.25">
      <c r="I597" s="16"/>
      <c r="J597" s="16"/>
      <c r="K597" s="17"/>
    </row>
    <row r="598" spans="9:11" x14ac:dyDescent="0.25">
      <c r="I598" s="16"/>
      <c r="J598" s="16"/>
      <c r="K598" s="17"/>
    </row>
    <row r="599" spans="9:11" x14ac:dyDescent="0.25">
      <c r="I599" s="16"/>
      <c r="J599" s="16"/>
      <c r="K599" s="17"/>
    </row>
    <row r="600" spans="9:11" x14ac:dyDescent="0.25">
      <c r="I600" s="16"/>
      <c r="J600" s="16"/>
      <c r="K600" s="17"/>
    </row>
    <row r="601" spans="9:11" x14ac:dyDescent="0.25">
      <c r="I601" s="16"/>
      <c r="J601" s="16"/>
      <c r="K601" s="17"/>
    </row>
    <row r="602" spans="9:11" x14ac:dyDescent="0.25">
      <c r="I602" s="16"/>
      <c r="J602" s="16"/>
      <c r="K602" s="17"/>
    </row>
    <row r="603" spans="9:11" x14ac:dyDescent="0.25">
      <c r="I603" s="16"/>
      <c r="J603" s="16"/>
      <c r="K603" s="17"/>
    </row>
    <row r="604" spans="9:11" x14ac:dyDescent="0.25">
      <c r="I604" s="16"/>
      <c r="J604" s="16"/>
      <c r="K604" s="17"/>
    </row>
    <row r="605" spans="9:11" x14ac:dyDescent="0.25">
      <c r="I605" s="16"/>
      <c r="J605" s="16"/>
      <c r="K605" s="17"/>
    </row>
    <row r="606" spans="9:11" x14ac:dyDescent="0.25">
      <c r="I606" s="16"/>
      <c r="J606" s="16"/>
      <c r="K606" s="17"/>
    </row>
    <row r="607" spans="9:11" x14ac:dyDescent="0.25">
      <c r="I607" s="16"/>
      <c r="J607" s="16"/>
      <c r="K607" s="17"/>
    </row>
    <row r="608" spans="9:11" x14ac:dyDescent="0.25">
      <c r="I608" s="16"/>
      <c r="J608" s="16"/>
      <c r="K608" s="17"/>
    </row>
    <row r="609" spans="9:11" x14ac:dyDescent="0.25">
      <c r="I609" s="16"/>
      <c r="J609" s="16"/>
      <c r="K609" s="17"/>
    </row>
    <row r="610" spans="9:11" x14ac:dyDescent="0.25">
      <c r="I610" s="16"/>
      <c r="J610" s="16"/>
      <c r="K610" s="17"/>
    </row>
    <row r="611" spans="9:11" x14ac:dyDescent="0.25">
      <c r="I611" s="16"/>
      <c r="J611" s="16"/>
      <c r="K611" s="17"/>
    </row>
    <row r="612" spans="9:11" x14ac:dyDescent="0.25">
      <c r="I612" s="16"/>
      <c r="J612" s="16"/>
      <c r="K612" s="17"/>
    </row>
    <row r="613" spans="9:11" x14ac:dyDescent="0.25">
      <c r="I613" s="16"/>
      <c r="J613" s="16"/>
      <c r="K613" s="17"/>
    </row>
    <row r="614" spans="9:11" x14ac:dyDescent="0.25">
      <c r="I614" s="16"/>
      <c r="J614" s="16"/>
      <c r="K614" s="17"/>
    </row>
    <row r="615" spans="9:11" x14ac:dyDescent="0.25">
      <c r="I615" s="16"/>
      <c r="J615" s="16"/>
      <c r="K615" s="17"/>
    </row>
    <row r="616" spans="9:11" x14ac:dyDescent="0.25">
      <c r="I616" s="16"/>
      <c r="J616" s="16"/>
      <c r="K616" s="17"/>
    </row>
    <row r="617" spans="9:11" x14ac:dyDescent="0.25">
      <c r="I617" s="16"/>
      <c r="J617" s="16"/>
      <c r="K617" s="17"/>
    </row>
    <row r="618" spans="9:11" x14ac:dyDescent="0.25">
      <c r="I618" s="16"/>
      <c r="J618" s="16"/>
      <c r="K618" s="17"/>
    </row>
    <row r="619" spans="9:11" x14ac:dyDescent="0.25">
      <c r="I619" s="16"/>
      <c r="J619" s="16"/>
      <c r="K619" s="17"/>
    </row>
  </sheetData>
  <autoFilter ref="D1:D620"/>
  <mergeCells count="1000">
    <mergeCell ref="H415:H416"/>
    <mergeCell ref="G413:G416"/>
    <mergeCell ref="H407:H414"/>
    <mergeCell ref="G417:G420"/>
    <mergeCell ref="H419:H420"/>
    <mergeCell ref="H417:H418"/>
    <mergeCell ref="H421:H426"/>
    <mergeCell ref="H429:H434"/>
    <mergeCell ref="K119:K120"/>
    <mergeCell ref="E121:E122"/>
    <mergeCell ref="B121:B122"/>
    <mergeCell ref="C121:C122"/>
    <mergeCell ref="H121:H122"/>
    <mergeCell ref="G121:G122"/>
    <mergeCell ref="F121:F122"/>
    <mergeCell ref="D119:D120"/>
    <mergeCell ref="I119:I120"/>
    <mergeCell ref="J119:J120"/>
    <mergeCell ref="H119:H120"/>
    <mergeCell ref="H369:H372"/>
    <mergeCell ref="H395:H396"/>
    <mergeCell ref="G401:G402"/>
    <mergeCell ref="G403:G404"/>
    <mergeCell ref="G331:G332"/>
    <mergeCell ref="H463:H464"/>
    <mergeCell ref="G429:G430"/>
    <mergeCell ref="G405:G408"/>
    <mergeCell ref="H405:H406"/>
    <mergeCell ref="G423:G424"/>
    <mergeCell ref="H437:H438"/>
    <mergeCell ref="H373:H374"/>
    <mergeCell ref="G359:G360"/>
    <mergeCell ref="H315:H368"/>
    <mergeCell ref="H399:H404"/>
    <mergeCell ref="H375:H380"/>
    <mergeCell ref="H381:H394"/>
    <mergeCell ref="H397:H398"/>
    <mergeCell ref="H435:H436"/>
    <mergeCell ref="G425:G428"/>
    <mergeCell ref="H427:H428"/>
    <mergeCell ref="F469:F470"/>
    <mergeCell ref="G469:G470"/>
    <mergeCell ref="F439:G440"/>
    <mergeCell ref="H467:H468"/>
    <mergeCell ref="H465:H466"/>
    <mergeCell ref="H461:H462"/>
    <mergeCell ref="H459:H460"/>
    <mergeCell ref="H439:H440"/>
    <mergeCell ref="H447:H448"/>
    <mergeCell ref="F447:G448"/>
    <mergeCell ref="F449:F450"/>
    <mergeCell ref="H443:H444"/>
    <mergeCell ref="F441:G442"/>
    <mergeCell ref="H441:H442"/>
    <mergeCell ref="H453:H454"/>
    <mergeCell ref="H208:H209"/>
    <mergeCell ref="B308:B309"/>
    <mergeCell ref="B306:B307"/>
    <mergeCell ref="C293:C294"/>
    <mergeCell ref="B295:B296"/>
    <mergeCell ref="G333:G334"/>
    <mergeCell ref="G335:G336"/>
    <mergeCell ref="B1:K1"/>
    <mergeCell ref="G265:G266"/>
    <mergeCell ref="H263:H264"/>
    <mergeCell ref="H267:H268"/>
    <mergeCell ref="E261:E262"/>
    <mergeCell ref="F263:F264"/>
    <mergeCell ref="B190:B191"/>
    <mergeCell ref="B269:B270"/>
    <mergeCell ref="C269:C270"/>
    <mergeCell ref="F269:F270"/>
    <mergeCell ref="G269:G270"/>
    <mergeCell ref="E156:E157"/>
    <mergeCell ref="C156:C157"/>
    <mergeCell ref="G61:G62"/>
    <mergeCell ref="G63:G64"/>
    <mergeCell ref="B162:B163"/>
    <mergeCell ref="F129:F130"/>
    <mergeCell ref="E208:E209"/>
    <mergeCell ref="C215:C218"/>
    <mergeCell ref="E215:E218"/>
    <mergeCell ref="F215:F218"/>
    <mergeCell ref="C259:C260"/>
    <mergeCell ref="G267:G268"/>
    <mergeCell ref="E259:E260"/>
    <mergeCell ref="G274:G275"/>
    <mergeCell ref="C267:C268"/>
    <mergeCell ref="E267:E268"/>
    <mergeCell ref="F271:F272"/>
    <mergeCell ref="G271:G272"/>
    <mergeCell ref="C274:C275"/>
    <mergeCell ref="G261:G262"/>
    <mergeCell ref="F261:F262"/>
    <mergeCell ref="D242:D249"/>
    <mergeCell ref="G208:G209"/>
    <mergeCell ref="G248:G249"/>
    <mergeCell ref="G234:G237"/>
    <mergeCell ref="A214:K214"/>
    <mergeCell ref="B210:B211"/>
    <mergeCell ref="C210:C211"/>
    <mergeCell ref="E210:E211"/>
    <mergeCell ref="F210:F211"/>
    <mergeCell ref="B310:B311"/>
    <mergeCell ref="G321:G322"/>
    <mergeCell ref="G327:G328"/>
    <mergeCell ref="B395:B396"/>
    <mergeCell ref="G339:G340"/>
    <mergeCell ref="C310:C311"/>
    <mergeCell ref="E310:E311"/>
    <mergeCell ref="G315:G316"/>
    <mergeCell ref="E312:E313"/>
    <mergeCell ref="G325:G326"/>
    <mergeCell ref="G373:G374"/>
    <mergeCell ref="G389:G390"/>
    <mergeCell ref="G365:G366"/>
    <mergeCell ref="G367:G368"/>
    <mergeCell ref="G369:G370"/>
    <mergeCell ref="B369:B372"/>
    <mergeCell ref="F395:F398"/>
    <mergeCell ref="G397:G398"/>
    <mergeCell ref="B397:B398"/>
    <mergeCell ref="C397:C398"/>
    <mergeCell ref="C369:C372"/>
    <mergeCell ref="E369:E372"/>
    <mergeCell ref="F369:F372"/>
    <mergeCell ref="G345:G346"/>
    <mergeCell ref="C306:C307"/>
    <mergeCell ref="E306:E307"/>
    <mergeCell ref="C308:C309"/>
    <mergeCell ref="E308:E309"/>
    <mergeCell ref="C304:C305"/>
    <mergeCell ref="E304:E305"/>
    <mergeCell ref="F304:F305"/>
    <mergeCell ref="G308:G309"/>
    <mergeCell ref="C399:C434"/>
    <mergeCell ref="F315:F368"/>
    <mergeCell ref="C315:C368"/>
    <mergeCell ref="E315:E368"/>
    <mergeCell ref="F375:F380"/>
    <mergeCell ref="F381:F394"/>
    <mergeCell ref="F312:F313"/>
    <mergeCell ref="G395:G396"/>
    <mergeCell ref="G375:G376"/>
    <mergeCell ref="G377:G378"/>
    <mergeCell ref="G379:G380"/>
    <mergeCell ref="G381:G382"/>
    <mergeCell ref="G383:G384"/>
    <mergeCell ref="G341:G342"/>
    <mergeCell ref="G343:G344"/>
    <mergeCell ref="G323:G324"/>
    <mergeCell ref="C445:C446"/>
    <mergeCell ref="E437:E446"/>
    <mergeCell ref="B445:B446"/>
    <mergeCell ref="F457:G458"/>
    <mergeCell ref="E435:E436"/>
    <mergeCell ref="G431:G432"/>
    <mergeCell ref="G433:G434"/>
    <mergeCell ref="C447:C468"/>
    <mergeCell ref="B447:B468"/>
    <mergeCell ref="G449:G450"/>
    <mergeCell ref="G451:G452"/>
    <mergeCell ref="B439:B440"/>
    <mergeCell ref="F451:F452"/>
    <mergeCell ref="B441:B442"/>
    <mergeCell ref="C435:C436"/>
    <mergeCell ref="F461:G462"/>
    <mergeCell ref="F465:G466"/>
    <mergeCell ref="F467:G468"/>
    <mergeCell ref="F463:G464"/>
    <mergeCell ref="E447:E470"/>
    <mergeCell ref="F437:G438"/>
    <mergeCell ref="C441:C442"/>
    <mergeCell ref="E399:E434"/>
    <mergeCell ref="F399:F404"/>
    <mergeCell ref="A312:A313"/>
    <mergeCell ref="F435:F436"/>
    <mergeCell ref="G347:G348"/>
    <mergeCell ref="F405:F434"/>
    <mergeCell ref="G409:G410"/>
    <mergeCell ref="G411:G412"/>
    <mergeCell ref="A435:A436"/>
    <mergeCell ref="G357:G358"/>
    <mergeCell ref="G355:G356"/>
    <mergeCell ref="G385:G386"/>
    <mergeCell ref="G387:G388"/>
    <mergeCell ref="G353:G354"/>
    <mergeCell ref="B375:B394"/>
    <mergeCell ref="G361:G362"/>
    <mergeCell ref="G363:G364"/>
    <mergeCell ref="B373:B374"/>
    <mergeCell ref="C373:C374"/>
    <mergeCell ref="E373:E374"/>
    <mergeCell ref="G399:G400"/>
    <mergeCell ref="B399:B434"/>
    <mergeCell ref="B315:B368"/>
    <mergeCell ref="E395:E398"/>
    <mergeCell ref="E375:E394"/>
    <mergeCell ref="H312:H313"/>
    <mergeCell ref="B312:B313"/>
    <mergeCell ref="G421:G422"/>
    <mergeCell ref="A314:K314"/>
    <mergeCell ref="C312:C313"/>
    <mergeCell ref="G435:G436"/>
    <mergeCell ref="A292:K292"/>
    <mergeCell ref="B469:B470"/>
    <mergeCell ref="C469:C470"/>
    <mergeCell ref="H449:H450"/>
    <mergeCell ref="F445:G446"/>
    <mergeCell ref="F453:G454"/>
    <mergeCell ref="F455:G456"/>
    <mergeCell ref="F459:G460"/>
    <mergeCell ref="F443:G444"/>
    <mergeCell ref="G337:G338"/>
    <mergeCell ref="H469:H470"/>
    <mergeCell ref="C439:C440"/>
    <mergeCell ref="H451:H452"/>
    <mergeCell ref="B443:B444"/>
    <mergeCell ref="C443:C444"/>
    <mergeCell ref="H457:H458"/>
    <mergeCell ref="H455:H456"/>
    <mergeCell ref="E290:E291"/>
    <mergeCell ref="F295:F296"/>
    <mergeCell ref="C290:C291"/>
    <mergeCell ref="E283:E284"/>
    <mergeCell ref="A295:A296"/>
    <mergeCell ref="G287:G288"/>
    <mergeCell ref="H287:H288"/>
    <mergeCell ref="A293:A294"/>
    <mergeCell ref="A290:A291"/>
    <mergeCell ref="B290:B291"/>
    <mergeCell ref="C295:C296"/>
    <mergeCell ref="B293:B294"/>
    <mergeCell ref="B240:B253"/>
    <mergeCell ref="G244:G245"/>
    <mergeCell ref="P437:P438"/>
    <mergeCell ref="C302:C303"/>
    <mergeCell ref="E302:E303"/>
    <mergeCell ref="F302:F303"/>
    <mergeCell ref="G302:G303"/>
    <mergeCell ref="H302:H303"/>
    <mergeCell ref="E293:E294"/>
    <mergeCell ref="F293:F294"/>
    <mergeCell ref="B437:B438"/>
    <mergeCell ref="C437:C438"/>
    <mergeCell ref="B302:B303"/>
    <mergeCell ref="B304:B305"/>
    <mergeCell ref="H295:H296"/>
    <mergeCell ref="H293:H294"/>
    <mergeCell ref="A299:K299"/>
    <mergeCell ref="A437:A446"/>
    <mergeCell ref="A304:A305"/>
    <mergeCell ref="A306:A307"/>
    <mergeCell ref="C300:C301"/>
    <mergeCell ref="A308:A309"/>
    <mergeCell ref="H445:H446"/>
    <mergeCell ref="B435:B436"/>
    <mergeCell ref="A302:A303"/>
    <mergeCell ref="E300:E301"/>
    <mergeCell ref="A300:A301"/>
    <mergeCell ref="A287:A288"/>
    <mergeCell ref="C287:C288"/>
    <mergeCell ref="E287:E288"/>
    <mergeCell ref="F287:F288"/>
    <mergeCell ref="E279:E280"/>
    <mergeCell ref="A281:A282"/>
    <mergeCell ref="F279:F280"/>
    <mergeCell ref="E281:E282"/>
    <mergeCell ref="B285:B286"/>
    <mergeCell ref="C285:C286"/>
    <mergeCell ref="E285:E286"/>
    <mergeCell ref="F285:F286"/>
    <mergeCell ref="A283:A284"/>
    <mergeCell ref="B281:B282"/>
    <mergeCell ref="C281:C282"/>
    <mergeCell ref="A297:A298"/>
    <mergeCell ref="B297:B298"/>
    <mergeCell ref="C297:C298"/>
    <mergeCell ref="E297:E298"/>
    <mergeCell ref="F297:F298"/>
    <mergeCell ref="B279:B280"/>
    <mergeCell ref="A246:A249"/>
    <mergeCell ref="A242:A243"/>
    <mergeCell ref="B283:B284"/>
    <mergeCell ref="F283:F284"/>
    <mergeCell ref="A279:A280"/>
    <mergeCell ref="A285:A286"/>
    <mergeCell ref="B287:B288"/>
    <mergeCell ref="B300:B301"/>
    <mergeCell ref="A269:A270"/>
    <mergeCell ref="A244:A245"/>
    <mergeCell ref="F265:F266"/>
    <mergeCell ref="A267:A268"/>
    <mergeCell ref="B263:B264"/>
    <mergeCell ref="B267:B268"/>
    <mergeCell ref="F267:F268"/>
    <mergeCell ref="F300:F301"/>
    <mergeCell ref="A278:K278"/>
    <mergeCell ref="H285:H286"/>
    <mergeCell ref="G285:G286"/>
    <mergeCell ref="H281:H282"/>
    <mergeCell ref="H283:H284"/>
    <mergeCell ref="H279:H280"/>
    <mergeCell ref="B255:B258"/>
    <mergeCell ref="E255:E258"/>
    <mergeCell ref="A271:A272"/>
    <mergeCell ref="H274:H275"/>
    <mergeCell ref="C276:C277"/>
    <mergeCell ref="G276:G277"/>
    <mergeCell ref="E274:E275"/>
    <mergeCell ref="C283:C284"/>
    <mergeCell ref="C279:C280"/>
    <mergeCell ref="B271:B272"/>
    <mergeCell ref="H255:H256"/>
    <mergeCell ref="A255:A258"/>
    <mergeCell ref="C255:C258"/>
    <mergeCell ref="H257:H258"/>
    <mergeCell ref="F255:F258"/>
    <mergeCell ref="G255:G258"/>
    <mergeCell ref="G259:G260"/>
    <mergeCell ref="H259:H260"/>
    <mergeCell ref="E271:E272"/>
    <mergeCell ref="E269:E270"/>
    <mergeCell ref="C271:C272"/>
    <mergeCell ref="G279:G280"/>
    <mergeCell ref="A234:A237"/>
    <mergeCell ref="G240:G243"/>
    <mergeCell ref="B259:B260"/>
    <mergeCell ref="F259:F260"/>
    <mergeCell ref="G246:G247"/>
    <mergeCell ref="E265:E266"/>
    <mergeCell ref="A240:A241"/>
    <mergeCell ref="E263:E264"/>
    <mergeCell ref="B261:B262"/>
    <mergeCell ref="B265:B266"/>
    <mergeCell ref="C263:C264"/>
    <mergeCell ref="G263:G264"/>
    <mergeCell ref="E234:E237"/>
    <mergeCell ref="C234:C237"/>
    <mergeCell ref="A259:A260"/>
    <mergeCell ref="A265:A266"/>
    <mergeCell ref="A261:A262"/>
    <mergeCell ref="A263:A264"/>
    <mergeCell ref="C265:C266"/>
    <mergeCell ref="C261:C262"/>
    <mergeCell ref="A254:K254"/>
    <mergeCell ref="H252:H253"/>
    <mergeCell ref="C240:C253"/>
    <mergeCell ref="H242:H251"/>
    <mergeCell ref="B117:B118"/>
    <mergeCell ref="C125:C128"/>
    <mergeCell ref="C131:C132"/>
    <mergeCell ref="E131:E132"/>
    <mergeCell ref="C208:C209"/>
    <mergeCell ref="A219:A222"/>
    <mergeCell ref="B228:B231"/>
    <mergeCell ref="C228:C231"/>
    <mergeCell ref="E228:E231"/>
    <mergeCell ref="E226:E227"/>
    <mergeCell ref="A228:A231"/>
    <mergeCell ref="A208:A209"/>
    <mergeCell ref="C226:C227"/>
    <mergeCell ref="B224:B225"/>
    <mergeCell ref="C224:C225"/>
    <mergeCell ref="A226:A227"/>
    <mergeCell ref="E219:E222"/>
    <mergeCell ref="B219:B222"/>
    <mergeCell ref="A210:A211"/>
    <mergeCell ref="A212:A213"/>
    <mergeCell ref="C219:C222"/>
    <mergeCell ref="A224:A225"/>
    <mergeCell ref="B208:B209"/>
    <mergeCell ref="A223:K223"/>
    <mergeCell ref="G156:G157"/>
    <mergeCell ref="E167:E168"/>
    <mergeCell ref="H167:H168"/>
    <mergeCell ref="H164:H165"/>
    <mergeCell ref="G162:G163"/>
    <mergeCell ref="B152:B153"/>
    <mergeCell ref="F152:F153"/>
    <mergeCell ref="E173:E174"/>
    <mergeCell ref="F144:F145"/>
    <mergeCell ref="G152:G153"/>
    <mergeCell ref="C150:C151"/>
    <mergeCell ref="E162:E163"/>
    <mergeCell ref="G144:G145"/>
    <mergeCell ref="F156:F157"/>
    <mergeCell ref="F164:F165"/>
    <mergeCell ref="F146:F147"/>
    <mergeCell ref="C162:C163"/>
    <mergeCell ref="C148:C149"/>
    <mergeCell ref="B148:B149"/>
    <mergeCell ref="C171:C172"/>
    <mergeCell ref="C169:C170"/>
    <mergeCell ref="E160:E161"/>
    <mergeCell ref="C154:C155"/>
    <mergeCell ref="B171:B172"/>
    <mergeCell ref="A173:A174"/>
    <mergeCell ref="A175:A176"/>
    <mergeCell ref="C177:C178"/>
    <mergeCell ref="C175:C176"/>
    <mergeCell ref="C164:C165"/>
    <mergeCell ref="C146:C147"/>
    <mergeCell ref="G150:G151"/>
    <mergeCell ref="E146:E147"/>
    <mergeCell ref="E148:E149"/>
    <mergeCell ref="F162:F163"/>
    <mergeCell ref="G146:G147"/>
    <mergeCell ref="F148:F149"/>
    <mergeCell ref="G148:G149"/>
    <mergeCell ref="F173:F174"/>
    <mergeCell ref="F169:F172"/>
    <mergeCell ref="F150:F151"/>
    <mergeCell ref="A166:K166"/>
    <mergeCell ref="G160:G161"/>
    <mergeCell ref="B169:B170"/>
    <mergeCell ref="F167:F168"/>
    <mergeCell ref="C160:C161"/>
    <mergeCell ref="G171:G172"/>
    <mergeCell ref="C152:C153"/>
    <mergeCell ref="E152:E153"/>
    <mergeCell ref="C50:C51"/>
    <mergeCell ref="E50:E51"/>
    <mergeCell ref="C42:C43"/>
    <mergeCell ref="G29:G30"/>
    <mergeCell ref="E117:E118"/>
    <mergeCell ref="E105:E106"/>
    <mergeCell ref="E97:E98"/>
    <mergeCell ref="E111:E116"/>
    <mergeCell ref="F111:F116"/>
    <mergeCell ref="C111:C116"/>
    <mergeCell ref="C56:C57"/>
    <mergeCell ref="E65:E68"/>
    <mergeCell ref="F65:F68"/>
    <mergeCell ref="G77:G78"/>
    <mergeCell ref="G69:G70"/>
    <mergeCell ref="F91:F92"/>
    <mergeCell ref="G117:G118"/>
    <mergeCell ref="F107:F108"/>
    <mergeCell ref="C97:C98"/>
    <mergeCell ref="C105:C106"/>
    <mergeCell ref="E56:E57"/>
    <mergeCell ref="F56:F57"/>
    <mergeCell ref="C48:C49"/>
    <mergeCell ref="E48:E49"/>
    <mergeCell ref="A2:A3"/>
    <mergeCell ref="A4:K4"/>
    <mergeCell ref="A5:A8"/>
    <mergeCell ref="A171:A172"/>
    <mergeCell ref="H105:H106"/>
    <mergeCell ref="H67:H68"/>
    <mergeCell ref="H50:H51"/>
    <mergeCell ref="F73:F76"/>
    <mergeCell ref="F81:F82"/>
    <mergeCell ref="B85:B86"/>
    <mergeCell ref="C85:C86"/>
    <mergeCell ref="E107:E108"/>
    <mergeCell ref="G135:G136"/>
    <mergeCell ref="C144:C145"/>
    <mergeCell ref="C117:C118"/>
    <mergeCell ref="B133:B134"/>
    <mergeCell ref="B119:B120"/>
    <mergeCell ref="C119:C120"/>
    <mergeCell ref="E119:E120"/>
    <mergeCell ref="E109:E110"/>
    <mergeCell ref="H139:H140"/>
    <mergeCell ref="F48:F49"/>
    <mergeCell ref="G48:G49"/>
    <mergeCell ref="C23:C40"/>
    <mergeCell ref="H5:H6"/>
    <mergeCell ref="H7:H8"/>
    <mergeCell ref="A11:K11"/>
    <mergeCell ref="I2:I3"/>
    <mergeCell ref="J2:K2"/>
    <mergeCell ref="B12:B13"/>
    <mergeCell ref="A12:A13"/>
    <mergeCell ref="A23:A38"/>
    <mergeCell ref="A42:A43"/>
    <mergeCell ref="G9:G10"/>
    <mergeCell ref="B2:D2"/>
    <mergeCell ref="E2:E3"/>
    <mergeCell ref="F2:G2"/>
    <mergeCell ref="H2:H3"/>
    <mergeCell ref="E5:E8"/>
    <mergeCell ref="B5:B8"/>
    <mergeCell ref="C5:C8"/>
    <mergeCell ref="F5:F8"/>
    <mergeCell ref="G5:G8"/>
    <mergeCell ref="H9:H10"/>
    <mergeCell ref="H12:H13"/>
    <mergeCell ref="C12:C13"/>
    <mergeCell ref="E12:E13"/>
    <mergeCell ref="F12:F13"/>
    <mergeCell ref="G19:G22"/>
    <mergeCell ref="G15:G16"/>
    <mergeCell ref="C15:C16"/>
    <mergeCell ref="G23:G24"/>
    <mergeCell ref="E42:E43"/>
    <mergeCell ref="H44:H45"/>
    <mergeCell ref="G44:G45"/>
    <mergeCell ref="A41:K41"/>
    <mergeCell ref="H25:H26"/>
    <mergeCell ref="B19:B22"/>
    <mergeCell ref="C19:C22"/>
    <mergeCell ref="H35:H36"/>
    <mergeCell ref="B23:B40"/>
    <mergeCell ref="H23:H24"/>
    <mergeCell ref="G25:G26"/>
    <mergeCell ref="C17:C18"/>
    <mergeCell ref="E17:E18"/>
    <mergeCell ref="F17:F18"/>
    <mergeCell ref="G17:G18"/>
    <mergeCell ref="H17:H18"/>
    <mergeCell ref="B17:B18"/>
    <mergeCell ref="A52:A53"/>
    <mergeCell ref="F15:F16"/>
    <mergeCell ref="G37:G38"/>
    <mergeCell ref="H27:H28"/>
    <mergeCell ref="H37:H38"/>
    <mergeCell ref="F19:F22"/>
    <mergeCell ref="B15:B16"/>
    <mergeCell ref="H29:H30"/>
    <mergeCell ref="G31:G32"/>
    <mergeCell ref="G35:G36"/>
    <mergeCell ref="H33:H34"/>
    <mergeCell ref="F44:F45"/>
    <mergeCell ref="A44:A45"/>
    <mergeCell ref="A46:A47"/>
    <mergeCell ref="A48:A49"/>
    <mergeCell ref="C46:C47"/>
    <mergeCell ref="B46:B47"/>
    <mergeCell ref="F42:F43"/>
    <mergeCell ref="G42:G43"/>
    <mergeCell ref="G27:G28"/>
    <mergeCell ref="B48:B49"/>
    <mergeCell ref="H48:H49"/>
    <mergeCell ref="H19:H20"/>
    <mergeCell ref="H21:H22"/>
    <mergeCell ref="H54:H55"/>
    <mergeCell ref="H75:H76"/>
    <mergeCell ref="H79:H80"/>
    <mergeCell ref="G85:G86"/>
    <mergeCell ref="B65:B68"/>
    <mergeCell ref="B56:B57"/>
    <mergeCell ref="A65:A68"/>
    <mergeCell ref="G81:G82"/>
    <mergeCell ref="B81:B82"/>
    <mergeCell ref="A69:A70"/>
    <mergeCell ref="H65:H66"/>
    <mergeCell ref="B69:B70"/>
    <mergeCell ref="C69:C70"/>
    <mergeCell ref="F83:F84"/>
    <mergeCell ref="B71:B72"/>
    <mergeCell ref="B83:B84"/>
    <mergeCell ref="A56:A57"/>
    <mergeCell ref="A59:A60"/>
    <mergeCell ref="F59:F60"/>
    <mergeCell ref="G59:G60"/>
    <mergeCell ref="H59:H60"/>
    <mergeCell ref="F109:F110"/>
    <mergeCell ref="G119:G120"/>
    <mergeCell ref="G109:G110"/>
    <mergeCell ref="F119:F120"/>
    <mergeCell ref="G131:G132"/>
    <mergeCell ref="H109:H110"/>
    <mergeCell ref="G123:G124"/>
    <mergeCell ref="G113:G116"/>
    <mergeCell ref="H131:H132"/>
    <mergeCell ref="G129:G130"/>
    <mergeCell ref="H129:H130"/>
    <mergeCell ref="G107:G108"/>
    <mergeCell ref="G101:G102"/>
    <mergeCell ref="F99:F104"/>
    <mergeCell ref="G103:G104"/>
    <mergeCell ref="H99:H104"/>
    <mergeCell ref="H15:H16"/>
    <mergeCell ref="A14:K14"/>
    <mergeCell ref="A15:A16"/>
    <mergeCell ref="A19:A22"/>
    <mergeCell ref="H91:H92"/>
    <mergeCell ref="H107:H108"/>
    <mergeCell ref="H93:H94"/>
    <mergeCell ref="H89:H90"/>
    <mergeCell ref="H85:H86"/>
    <mergeCell ref="C87:C88"/>
    <mergeCell ref="C73:C76"/>
    <mergeCell ref="B73:B76"/>
    <mergeCell ref="H52:H53"/>
    <mergeCell ref="G65:G68"/>
    <mergeCell ref="G83:G84"/>
    <mergeCell ref="F69:F70"/>
    <mergeCell ref="G73:G74"/>
    <mergeCell ref="H73:H74"/>
    <mergeCell ref="H56:H57"/>
    <mergeCell ref="H95:H96"/>
    <mergeCell ref="G137:G138"/>
    <mergeCell ref="F105:F106"/>
    <mergeCell ref="H123:H124"/>
    <mergeCell ref="A144:A145"/>
    <mergeCell ref="A150:A151"/>
    <mergeCell ref="B135:B136"/>
    <mergeCell ref="A152:A153"/>
    <mergeCell ref="A160:A161"/>
    <mergeCell ref="A146:A147"/>
    <mergeCell ref="A148:A149"/>
    <mergeCell ref="C135:C136"/>
    <mergeCell ref="G111:G112"/>
    <mergeCell ref="G125:G128"/>
    <mergeCell ref="H117:H118"/>
    <mergeCell ref="H97:H98"/>
    <mergeCell ref="F117:F118"/>
    <mergeCell ref="H127:H128"/>
    <mergeCell ref="H125:H126"/>
    <mergeCell ref="F123:F124"/>
    <mergeCell ref="F125:F128"/>
    <mergeCell ref="G99:G100"/>
    <mergeCell ref="H111:H116"/>
    <mergeCell ref="G105:G106"/>
    <mergeCell ref="A183:A184"/>
    <mergeCell ref="A177:A178"/>
    <mergeCell ref="F188:F189"/>
    <mergeCell ref="F185:F186"/>
    <mergeCell ref="H181:H182"/>
    <mergeCell ref="H183:H184"/>
    <mergeCell ref="H177:H178"/>
    <mergeCell ref="G173:G174"/>
    <mergeCell ref="G198:G199"/>
    <mergeCell ref="H185:H186"/>
    <mergeCell ref="A190:A191"/>
    <mergeCell ref="A192:A193"/>
    <mergeCell ref="E190:E191"/>
    <mergeCell ref="B185:B186"/>
    <mergeCell ref="C185:C186"/>
    <mergeCell ref="A188:A189"/>
    <mergeCell ref="B192:B193"/>
    <mergeCell ref="E192:E193"/>
    <mergeCell ref="F192:F193"/>
    <mergeCell ref="F194:F205"/>
    <mergeCell ref="B194:B205"/>
    <mergeCell ref="C194:C205"/>
    <mergeCell ref="F190:F191"/>
    <mergeCell ref="E194:E205"/>
    <mergeCell ref="F154:F155"/>
    <mergeCell ref="F175:F176"/>
    <mergeCell ref="F160:F161"/>
    <mergeCell ref="E169:E172"/>
    <mergeCell ref="C181:C182"/>
    <mergeCell ref="B160:B161"/>
    <mergeCell ref="B167:B168"/>
    <mergeCell ref="B156:B157"/>
    <mergeCell ref="E179:E180"/>
    <mergeCell ref="E181:E182"/>
    <mergeCell ref="B175:B176"/>
    <mergeCell ref="E164:E165"/>
    <mergeCell ref="E154:E155"/>
    <mergeCell ref="C179:C180"/>
    <mergeCell ref="E175:E176"/>
    <mergeCell ref="F179:F180"/>
    <mergeCell ref="F181:F182"/>
    <mergeCell ref="B177:B178"/>
    <mergeCell ref="C173:C174"/>
    <mergeCell ref="E158:E159"/>
    <mergeCell ref="F158:F159"/>
    <mergeCell ref="F177:F178"/>
    <mergeCell ref="B181:B182"/>
    <mergeCell ref="H87:H88"/>
    <mergeCell ref="G87:G88"/>
    <mergeCell ref="B77:B80"/>
    <mergeCell ref="C77:C80"/>
    <mergeCell ref="E77:E80"/>
    <mergeCell ref="E73:E76"/>
    <mergeCell ref="C83:C84"/>
    <mergeCell ref="E81:E82"/>
    <mergeCell ref="C81:C82"/>
    <mergeCell ref="E83:E84"/>
    <mergeCell ref="G75:G76"/>
    <mergeCell ref="G79:G80"/>
    <mergeCell ref="B87:B88"/>
    <mergeCell ref="F85:F86"/>
    <mergeCell ref="E87:E88"/>
    <mergeCell ref="E85:E86"/>
    <mergeCell ref="H83:H84"/>
    <mergeCell ref="H77:H78"/>
    <mergeCell ref="A89:A90"/>
    <mergeCell ref="F87:F88"/>
    <mergeCell ref="E89:E90"/>
    <mergeCell ref="A91:A92"/>
    <mergeCell ref="G91:G92"/>
    <mergeCell ref="A77:A80"/>
    <mergeCell ref="B91:B92"/>
    <mergeCell ref="B89:B90"/>
    <mergeCell ref="C91:C92"/>
    <mergeCell ref="C89:C90"/>
    <mergeCell ref="E91:E92"/>
    <mergeCell ref="A85:A86"/>
    <mergeCell ref="A81:A82"/>
    <mergeCell ref="A87:A88"/>
    <mergeCell ref="A83:A84"/>
    <mergeCell ref="G89:G90"/>
    <mergeCell ref="G142:G143"/>
    <mergeCell ref="F142:F143"/>
    <mergeCell ref="B131:B132"/>
    <mergeCell ref="A131:A132"/>
    <mergeCell ref="H135:H136"/>
    <mergeCell ref="B125:B128"/>
    <mergeCell ref="H137:H138"/>
    <mergeCell ref="H133:H134"/>
    <mergeCell ref="F135:F136"/>
    <mergeCell ref="F137:F138"/>
    <mergeCell ref="C142:C143"/>
    <mergeCell ref="B139:B140"/>
    <mergeCell ref="A125:A128"/>
    <mergeCell ref="G133:G134"/>
    <mergeCell ref="E139:E140"/>
    <mergeCell ref="E137:E138"/>
    <mergeCell ref="E135:E136"/>
    <mergeCell ref="A141:K141"/>
    <mergeCell ref="E99:E104"/>
    <mergeCell ref="B99:B104"/>
    <mergeCell ref="C99:C104"/>
    <mergeCell ref="G56:G57"/>
    <mergeCell ref="E61:E64"/>
    <mergeCell ref="G95:G96"/>
    <mergeCell ref="C65:C68"/>
    <mergeCell ref="C93:C94"/>
    <mergeCell ref="B95:B96"/>
    <mergeCell ref="B93:B94"/>
    <mergeCell ref="F77:F80"/>
    <mergeCell ref="E69:E70"/>
    <mergeCell ref="B61:B64"/>
    <mergeCell ref="E93:E94"/>
    <mergeCell ref="F89:F90"/>
    <mergeCell ref="F93:F94"/>
    <mergeCell ref="G93:G94"/>
    <mergeCell ref="B97:B98"/>
    <mergeCell ref="C95:C96"/>
    <mergeCell ref="F97:F98"/>
    <mergeCell ref="G97:G98"/>
    <mergeCell ref="F95:F96"/>
    <mergeCell ref="E95:E96"/>
    <mergeCell ref="B59:B60"/>
    <mergeCell ref="H46:H47"/>
    <mergeCell ref="G50:G51"/>
    <mergeCell ref="H31:H32"/>
    <mergeCell ref="H142:H143"/>
    <mergeCell ref="H144:H145"/>
    <mergeCell ref="C137:C138"/>
    <mergeCell ref="H42:H43"/>
    <mergeCell ref="E46:E47"/>
    <mergeCell ref="H81:H82"/>
    <mergeCell ref="C44:C45"/>
    <mergeCell ref="E44:E45"/>
    <mergeCell ref="C71:C72"/>
    <mergeCell ref="E71:E72"/>
    <mergeCell ref="F71:F72"/>
    <mergeCell ref="G71:G72"/>
    <mergeCell ref="H71:H72"/>
    <mergeCell ref="H69:H70"/>
    <mergeCell ref="C61:C64"/>
    <mergeCell ref="F52:F55"/>
    <mergeCell ref="F61:F64"/>
    <mergeCell ref="F50:F51"/>
    <mergeCell ref="H39:H40"/>
    <mergeCell ref="C59:C60"/>
    <mergeCell ref="E59:E60"/>
    <mergeCell ref="A9:A10"/>
    <mergeCell ref="B9:B10"/>
    <mergeCell ref="C9:C10"/>
    <mergeCell ref="E9:E10"/>
    <mergeCell ref="F9:F10"/>
    <mergeCell ref="G46:G47"/>
    <mergeCell ref="G39:G40"/>
    <mergeCell ref="B42:B43"/>
    <mergeCell ref="A54:A55"/>
    <mergeCell ref="A50:A51"/>
    <mergeCell ref="B50:B51"/>
    <mergeCell ref="B44:B45"/>
    <mergeCell ref="E23:E40"/>
    <mergeCell ref="F23:F40"/>
    <mergeCell ref="G54:G55"/>
    <mergeCell ref="E52:E55"/>
    <mergeCell ref="G52:G53"/>
    <mergeCell ref="F46:F47"/>
    <mergeCell ref="B52:B55"/>
    <mergeCell ref="G33:G34"/>
    <mergeCell ref="C52:C55"/>
    <mergeCell ref="G12:G13"/>
    <mergeCell ref="E19:E22"/>
    <mergeCell ref="E15:E16"/>
    <mergeCell ref="A93:A94"/>
    <mergeCell ref="A95:A96"/>
    <mergeCell ref="A97:A98"/>
    <mergeCell ref="B111:B116"/>
    <mergeCell ref="A99:A100"/>
    <mergeCell ref="A181:A182"/>
    <mergeCell ref="A167:A168"/>
    <mergeCell ref="B146:B147"/>
    <mergeCell ref="A164:A165"/>
    <mergeCell ref="A179:A180"/>
    <mergeCell ref="A169:A170"/>
    <mergeCell ref="B173:B174"/>
    <mergeCell ref="B154:B155"/>
    <mergeCell ref="B150:B151"/>
    <mergeCell ref="B164:B165"/>
    <mergeCell ref="B179:B180"/>
    <mergeCell ref="A123:A124"/>
    <mergeCell ref="B123:B124"/>
    <mergeCell ref="A111:A114"/>
    <mergeCell ref="B142:B143"/>
    <mergeCell ref="A117:A118"/>
    <mergeCell ref="B105:B106"/>
    <mergeCell ref="B109:B110"/>
    <mergeCell ref="B137:B138"/>
    <mergeCell ref="A105:A106"/>
    <mergeCell ref="A107:A108"/>
    <mergeCell ref="A109:A110"/>
    <mergeCell ref="H146:H147"/>
    <mergeCell ref="F131:F132"/>
    <mergeCell ref="C129:C130"/>
    <mergeCell ref="C133:C134"/>
    <mergeCell ref="C109:C110"/>
    <mergeCell ref="C107:C108"/>
    <mergeCell ref="E125:E128"/>
    <mergeCell ref="E133:E134"/>
    <mergeCell ref="E129:E130"/>
    <mergeCell ref="B107:B108"/>
    <mergeCell ref="B129:B130"/>
    <mergeCell ref="E144:E145"/>
    <mergeCell ref="C123:C124"/>
    <mergeCell ref="E123:E124"/>
    <mergeCell ref="B144:B145"/>
    <mergeCell ref="A142:A143"/>
    <mergeCell ref="F139:F140"/>
    <mergeCell ref="E142:E143"/>
    <mergeCell ref="C139:C140"/>
    <mergeCell ref="F133:F134"/>
    <mergeCell ref="G139:G140"/>
    <mergeCell ref="A194:A205"/>
    <mergeCell ref="A206:A207"/>
    <mergeCell ref="B206:B207"/>
    <mergeCell ref="C206:C207"/>
    <mergeCell ref="E206:E207"/>
    <mergeCell ref="H217:H218"/>
    <mergeCell ref="E232:E233"/>
    <mergeCell ref="B234:B237"/>
    <mergeCell ref="H236:H237"/>
    <mergeCell ref="H232:H233"/>
    <mergeCell ref="G230:G231"/>
    <mergeCell ref="H234:H235"/>
    <mergeCell ref="H221:H222"/>
    <mergeCell ref="G219:G220"/>
    <mergeCell ref="E224:E225"/>
    <mergeCell ref="F234:F237"/>
    <mergeCell ref="B226:B227"/>
    <mergeCell ref="F228:F231"/>
    <mergeCell ref="F226:F227"/>
    <mergeCell ref="F232:F233"/>
    <mergeCell ref="F219:F222"/>
    <mergeCell ref="G215:G218"/>
    <mergeCell ref="H215:H216"/>
    <mergeCell ref="H226:H227"/>
    <mergeCell ref="A215:A218"/>
    <mergeCell ref="H308:H309"/>
    <mergeCell ref="H219:H220"/>
    <mergeCell ref="G226:G227"/>
    <mergeCell ref="H290:H291"/>
    <mergeCell ref="G295:G296"/>
    <mergeCell ref="G306:G307"/>
    <mergeCell ref="H228:H231"/>
    <mergeCell ref="H261:H262"/>
    <mergeCell ref="G224:G225"/>
    <mergeCell ref="H224:H225"/>
    <mergeCell ref="G300:G301"/>
    <mergeCell ref="H306:H307"/>
    <mergeCell ref="H304:H305"/>
    <mergeCell ref="H300:H301"/>
    <mergeCell ref="A273:K273"/>
    <mergeCell ref="A276:A277"/>
    <mergeCell ref="F274:F275"/>
    <mergeCell ref="H276:H277"/>
    <mergeCell ref="B274:B275"/>
    <mergeCell ref="H271:H272"/>
    <mergeCell ref="G228:G229"/>
    <mergeCell ref="G221:G222"/>
    <mergeCell ref="F224:F225"/>
    <mergeCell ref="H310:H311"/>
    <mergeCell ref="G329:G330"/>
    <mergeCell ref="F306:F307"/>
    <mergeCell ref="F308:F309"/>
    <mergeCell ref="G317:G318"/>
    <mergeCell ref="G319:G320"/>
    <mergeCell ref="G206:G207"/>
    <mergeCell ref="B215:B218"/>
    <mergeCell ref="C232:C233"/>
    <mergeCell ref="B212:B213"/>
    <mergeCell ref="C212:C213"/>
    <mergeCell ref="E212:E213"/>
    <mergeCell ref="F212:F213"/>
    <mergeCell ref="B232:B233"/>
    <mergeCell ref="G232:G233"/>
    <mergeCell ref="H269:H270"/>
    <mergeCell ref="H265:H266"/>
    <mergeCell ref="E276:E277"/>
    <mergeCell ref="F276:F277"/>
    <mergeCell ref="G281:G282"/>
    <mergeCell ref="G283:G284"/>
    <mergeCell ref="F281:F282"/>
    <mergeCell ref="B276:B277"/>
    <mergeCell ref="H240:H241"/>
    <mergeCell ref="C395:C396"/>
    <mergeCell ref="G371:G372"/>
    <mergeCell ref="G349:G350"/>
    <mergeCell ref="G351:G352"/>
    <mergeCell ref="C375:C394"/>
    <mergeCell ref="G391:G392"/>
    <mergeCell ref="G393:G394"/>
    <mergeCell ref="F373:F374"/>
    <mergeCell ref="G175:G176"/>
    <mergeCell ref="G304:G305"/>
    <mergeCell ref="G312:G313"/>
    <mergeCell ref="F310:F311"/>
    <mergeCell ref="G310:G311"/>
    <mergeCell ref="G250:G251"/>
    <mergeCell ref="G252:G253"/>
    <mergeCell ref="E240:E253"/>
    <mergeCell ref="F240:F253"/>
    <mergeCell ref="G297:G298"/>
    <mergeCell ref="G290:G291"/>
    <mergeCell ref="A289:K289"/>
    <mergeCell ref="E295:E296"/>
    <mergeCell ref="G293:G294"/>
    <mergeCell ref="F290:F291"/>
    <mergeCell ref="H297:H298"/>
    <mergeCell ref="H154:H155"/>
    <mergeCell ref="H152:H153"/>
    <mergeCell ref="H148:H149"/>
    <mergeCell ref="E150:E151"/>
    <mergeCell ref="E177:E178"/>
    <mergeCell ref="C192:C193"/>
    <mergeCell ref="C190:C191"/>
    <mergeCell ref="H150:H151"/>
    <mergeCell ref="H156:H157"/>
    <mergeCell ref="G154:G155"/>
    <mergeCell ref="G192:G193"/>
    <mergeCell ref="G190:G191"/>
    <mergeCell ref="G164:G165"/>
    <mergeCell ref="G169:G170"/>
    <mergeCell ref="H175:H176"/>
    <mergeCell ref="H171:H172"/>
    <mergeCell ref="G185:G186"/>
    <mergeCell ref="H179:H180"/>
    <mergeCell ref="G177:G178"/>
    <mergeCell ref="G183:G184"/>
    <mergeCell ref="H162:H163"/>
    <mergeCell ref="H169:H170"/>
    <mergeCell ref="H173:H174"/>
    <mergeCell ref="C167:C168"/>
    <mergeCell ref="E238:E239"/>
    <mergeCell ref="B238:B239"/>
    <mergeCell ref="C238:C239"/>
    <mergeCell ref="G238:G239"/>
    <mergeCell ref="G179:G180"/>
    <mergeCell ref="H210:H211"/>
    <mergeCell ref="H204:H205"/>
    <mergeCell ref="F208:F209"/>
    <mergeCell ref="G210:G211"/>
    <mergeCell ref="G212:G213"/>
    <mergeCell ref="H212:H213"/>
    <mergeCell ref="G181:G182"/>
    <mergeCell ref="H188:H189"/>
    <mergeCell ref="G188:G189"/>
    <mergeCell ref="H196:H197"/>
    <mergeCell ref="H192:H193"/>
    <mergeCell ref="H194:H195"/>
    <mergeCell ref="H200:H201"/>
    <mergeCell ref="B188:B189"/>
    <mergeCell ref="C188:C189"/>
    <mergeCell ref="E188:E189"/>
    <mergeCell ref="E185:E186"/>
    <mergeCell ref="E183:E184"/>
    <mergeCell ref="A187:K187"/>
    <mergeCell ref="G158:G159"/>
    <mergeCell ref="H158:H159"/>
    <mergeCell ref="B158:B159"/>
    <mergeCell ref="C158:C159"/>
    <mergeCell ref="H206:H207"/>
    <mergeCell ref="C183:C184"/>
    <mergeCell ref="F183:F184"/>
    <mergeCell ref="F206:F207"/>
    <mergeCell ref="H160:H161"/>
    <mergeCell ref="G167:G168"/>
    <mergeCell ref="B183:B184"/>
    <mergeCell ref="G202:G203"/>
    <mergeCell ref="G200:G201"/>
    <mergeCell ref="H202:H203"/>
    <mergeCell ref="G204:G205"/>
    <mergeCell ref="G194:G195"/>
    <mergeCell ref="G196:G197"/>
    <mergeCell ref="H190:H191"/>
    <mergeCell ref="H198:H199"/>
  </mergeCells>
  <printOptions horizontalCentered="1"/>
  <pageMargins left="0.31496062992125984" right="0.31496062992125984" top="0.15748031496062992" bottom="0.15748031496062992" header="0.31496062992125984" footer="0.31496062992125984"/>
  <pageSetup paperSize="9" scale="72" fitToHeight="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ХВС</vt:lpstr>
      <vt:lpstr>ХВС!Область_печати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Егор Викторович Ковалёв</cp:lastModifiedBy>
  <cp:lastPrinted>2021-01-14T13:48:39Z</cp:lastPrinted>
  <dcterms:created xsi:type="dcterms:W3CDTF">2015-06-24T08:29:00Z</dcterms:created>
  <dcterms:modified xsi:type="dcterms:W3CDTF">2021-03-11T08:20:00Z</dcterms:modified>
</cp:coreProperties>
</file>